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4"/>
  </bookViews>
  <sheets>
    <sheet name="plan_zarb" sheetId="1" r:id="rId1"/>
    <sheet name="toky" sheetId="2" r:id="rId2"/>
    <sheet name="ZP2010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'ZP2010'!$C$2:$E$19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'ZP2010'!$A$1:$AF$28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'ZP2010'!$H$4,'ZP2010'!$H$8,'ZP2010'!$H$10,'ZP2010'!$H$11,'ZP2010'!$H$12,'ZP2010'!$H$13,'ZP2010'!$H$17,'ZP2010'!$H$18,'ZP2010'!#REF!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'ZP2010'!$H$27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<sst xmlns="http://schemas.openxmlformats.org/spreadsheetml/2006/main" count="943" uniqueCount="270">
  <si>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</si>
  <si>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</si>
  <si>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</si>
  <si>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</si>
  <si>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</si>
  <si>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</si>
  <si>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</si>
  <si>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</si>
  <si>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</si>
  <si>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</si>
  <si>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</si>
  <si>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</si>
  <si>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</si>
  <si>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</si>
  <si>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</si>
  <si>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</si>
  <si>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</si>
  <si>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</si>
  <si>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</si>
  <si>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</si>
  <si>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</si>
  <si>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</si>
  <si>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</si>
  <si>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</si>
  <si>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</si>
  <si>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</si>
  <si>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</si>
  <si>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</si>
  <si>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</si>
  <si>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</si>
  <si>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</si>
  <si>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</si>
  <si>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</si>
  <si>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</si>
  <si>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</si>
  <si>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</si>
  <si>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</si>
  <si>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</si>
  <si>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</si>
  <si>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</si>
  <si>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</si>
  <si>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</si>
  <si>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</si>
  <si>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</si>
  <si>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</si>
  <si>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</si>
  <si>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</si>
  <si>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</si>
  <si>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</si>
  <si>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</si>
  <si>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</si>
  <si>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</si>
  <si>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</si>
  <si>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</si>
  <si>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</si>
  <si>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</si>
  <si>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</si>
  <si>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</si>
  <si>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</si>
  <si>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</si>
  <si>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</si>
  <si>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</si>
  <si>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</si>
  <si>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</si>
  <si>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</si>
  <si>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</si>
  <si>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</si>
  <si>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</si>
  <si>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</si>
  <si>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</si>
  <si>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</si>
  <si>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</si>
  <si>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</si>
  <si>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</si>
  <si>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</si>
  <si>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</si>
  <si>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</si>
  <si>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</si>
  <si>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</si>
  <si>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</si>
  <si>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</si>
  <si>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</si>
  <si>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</si>
  <si>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</si>
  <si>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</si>
  <si>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</si>
  <si>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</si>
  <si>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</si>
  <si>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</si>
  <si>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</si>
  <si>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</si>
  <si>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</si>
  <si>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</si>
  <si>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</si>
  <si>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</si>
  <si>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</si>
  <si>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</si>
  <si>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</si>
  <si>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</si>
  <si>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</si>
  <si>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</si>
  <si>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</si>
  <si>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</si>
  <si>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</si>
  <si>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</si>
  <si>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</si>
  <si>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</si>
  <si>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</si>
  <si>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</si>
  <si>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</si>
  <si>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</si>
  <si>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</si>
  <si>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</si>
  <si>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</si>
  <si>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</si>
  <si>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</si>
  <si>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</si>
  <si>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</si>
  <si>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</si>
  <si>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</si>
  <si>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</si>
  <si>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</si>
  <si>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</si>
  <si>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</si>
  <si>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</si>
  <si>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</si>
  <si>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</si>
  <si>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</si>
  <si>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</si>
  <si>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</si>
  <si>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</si>
  <si>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</si>
  <si>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</si>
  <si>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</si>
  <si>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</si>
  <si>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</si>
  <si>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</si>
  <si>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</si>
  <si>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</si>
  <si>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</si>
  <si>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</si>
  <si>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</si>
  <si>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</si>
  <si>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</si>
  <si>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</si>
  <si>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</si>
  <si>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</si>
  <si>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</si>
  <si>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</si>
  <si>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</si>
  <si>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</si>
  <si>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</si>
  <si>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</si>
  <si>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</si>
  <si>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</si>
  <si>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</si>
  <si>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</si>
  <si>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</si>
  <si>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</si>
  <si>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</si>
  <si>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</si>
  <si>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</si>
  <si>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</si>
  <si>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</si>
  <si>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</si>
  <si>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</si>
  <si>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</si>
  <si>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</si>
  <si>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</si>
  <si>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</si>
  <si>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</si>
  <si>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</si>
  <si>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</si>
  <si>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</si>
  <si>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</si>
  <si>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</si>
  <si>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</si>
  <si>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</si>
  <si>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</si>
  <si>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</si>
  <si>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</si>
  <si>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</si>
  <si>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</si>
  <si>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</si>
  <si>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</si>
  <si>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</si>
  <si>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</si>
  <si>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</si>
  <si>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</si>
  <si>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</si>
  <si>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</si>
  <si>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</si>
  <si>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</si>
  <si>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</si>
  <si>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</si>
  <si>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</si>
  <si>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</si>
  <si>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</si>
  <si>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</si>
  <si>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</si>
  <si>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</si>
  <si>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</si>
  <si>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</si>
  <si>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</si>
  <si>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</si>
  <si>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</si>
  <si>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</si>
  <si>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</si>
  <si>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</si>
  <si>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</si>
  <si>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</si>
  <si>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</si>
  <si>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</si>
  <si>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</si>
  <si>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</si>
  <si>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</si>
  <si>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</si>
  <si>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</si>
  <si>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</si>
  <si>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</si>
  <si>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</si>
  <si>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</si>
  <si>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</si>
  <si>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</si>
  <si>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</si>
  <si>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</si>
  <si>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</si>
  <si>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</si>
  <si>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</si>
  <si>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</si>
  <si>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SPOLU EUR</t>
  </si>
  <si>
    <t>EUR</t>
  </si>
  <si>
    <t>Li 2 kg</t>
  </si>
  <si>
    <t xml:space="preserve"> Pd 1 ks</t>
  </si>
  <si>
    <t>HRON č.8</t>
  </si>
  <si>
    <t>HRON č.9 b</t>
  </si>
  <si>
    <t>HRON č.9 a ( CH a P)</t>
  </si>
  <si>
    <t>BYSTRICA</t>
  </si>
  <si>
    <t xml:space="preserve">Zolná </t>
  </si>
  <si>
    <t>Chovné potoky</t>
  </si>
  <si>
    <t>VN BADÍN</t>
  </si>
  <si>
    <t>HR PLAVNO</t>
  </si>
  <si>
    <t>OR POD RYBOU</t>
  </si>
  <si>
    <t>VN TŔSTIE</t>
  </si>
  <si>
    <t>ZV BADÍN</t>
  </si>
  <si>
    <t>Š 1,2 kg</t>
  </si>
  <si>
    <t>L 2,3 kg</t>
  </si>
  <si>
    <t>Zu1 ks</t>
  </si>
  <si>
    <t>Zu 2 kg</t>
  </si>
  <si>
    <t>Zu i ks</t>
  </si>
  <si>
    <t>Pl 2,3 kg</t>
  </si>
  <si>
    <t>Ka 1,2 kg</t>
  </si>
  <si>
    <t>Chovné zariadenie Cenovo</t>
  </si>
  <si>
    <t>Chovné rybníčky Badín</t>
  </si>
  <si>
    <t>Pp 1 ks</t>
  </si>
  <si>
    <t>Pp 3 kg</t>
  </si>
  <si>
    <t>Pd 2  kg</t>
  </si>
  <si>
    <t>Li 1  ks</t>
  </si>
  <si>
    <t>K 3 kg jar</t>
  </si>
  <si>
    <t>K 2 kg</t>
  </si>
  <si>
    <t>K 3 kg jeseň</t>
  </si>
  <si>
    <t>K 4+ kg</t>
  </si>
  <si>
    <t>Pp 2 kg</t>
  </si>
  <si>
    <t>Ppr  ks</t>
  </si>
  <si>
    <t>HL 2 kg</t>
  </si>
  <si>
    <t>Uh 1 ks</t>
  </si>
  <si>
    <t>K 0 ks</t>
  </si>
  <si>
    <t>Ab 1 kg</t>
  </si>
  <si>
    <t>Skutočné zarybňovanie rybárskych revírov MsO SRZ Banská Bystrica - 2016</t>
  </si>
  <si>
    <t>K 1 kg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</si>
</sst>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8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vertical="top" wrapText="1"/>
    </xf>
    <xf numFmtId="0" fontId="13" fillId="9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12" fillId="9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top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/>
    </xf>
    <xf numFmtId="3" fontId="4" fillId="12" borderId="1" xfId="0" applyNumberFormat="1" applyFont="1" applyFill="1" applyBorder="1" applyAlignment="1">
      <alignment/>
    </xf>
    <xf numFmtId="3" fontId="4" fillId="12" borderId="1" xfId="0" applyNumberFormat="1" applyFont="1" applyFill="1" applyBorder="1" applyAlignment="1">
      <alignment horizontal="right"/>
    </xf>
    <xf numFmtId="3" fontId="11" fillId="12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1" fontId="4" fillId="12" borderId="1" xfId="0" applyNumberFormat="1" applyFont="1" applyFill="1" applyBorder="1" applyAlignment="1">
      <alignment/>
    </xf>
    <xf numFmtId="1" fontId="4" fillId="13" borderId="1" xfId="0" applyNumberFormat="1" applyFont="1" applyFill="1" applyBorder="1" applyAlignment="1">
      <alignment vertical="top" wrapText="1"/>
    </xf>
    <xf numFmtId="1" fontId="4" fillId="13" borderId="1" xfId="0" applyNumberFormat="1" applyFont="1" applyFill="1" applyBorder="1" applyAlignment="1">
      <alignment horizontal="right" vertical="top" wrapText="1"/>
    </xf>
    <xf numFmtId="1" fontId="25" fillId="13" borderId="1" xfId="0" applyNumberFormat="1" applyFont="1" applyFill="1" applyBorder="1" applyAlignment="1">
      <alignment vertical="top" wrapText="1"/>
    </xf>
    <xf numFmtId="1" fontId="4" fillId="13" borderId="1" xfId="0" applyNumberFormat="1" applyFont="1" applyFill="1" applyBorder="1" applyAlignment="1">
      <alignment horizontal="right" vertical="top" wrapText="1"/>
    </xf>
    <xf numFmtId="0" fontId="4" fillId="13" borderId="0" xfId="0" applyFont="1" applyFill="1" applyAlignment="1">
      <alignment/>
    </xf>
    <xf numFmtId="1" fontId="26" fillId="11" borderId="1" xfId="0" applyNumberFormat="1" applyFont="1" applyFill="1" applyBorder="1" applyAlignment="1">
      <alignment vertical="top" wrapText="1"/>
    </xf>
    <xf numFmtId="1" fontId="12" fillId="13" borderId="1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textRotation="180" shrinkToFit="1"/>
    </xf>
    <xf numFmtId="1" fontId="4" fillId="9" borderId="1" xfId="0" applyNumberFormat="1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3">
      <selection activeCell="A1" sqref="A1"/>
    </sheetView>
  </sheetViews>
  <sheetFormatPr defaultColWidth="9.140625" defaultRowHeight="12.75"/>
  <cols>
    <col min="1" max="1" width="20.57421875" style="58" customWidth="1"/>
    <col min="2" max="2" width="5.00390625" style="58" customWidth="1"/>
    <col min="3" max="3" width="30.00390625" style="59" customWidth="1"/>
    <col min="4" max="4" width="6.00390625" style="59" customWidth="1"/>
    <col min="5" max="5" width="4.57421875" style="59" customWidth="1"/>
    <col min="6" max="6" width="14.421875" style="59" customWidth="1"/>
    <col min="7" max="7" width="8.140625" style="59" customWidth="1"/>
    <col min="8" max="8" width="10.8515625" style="59" hidden="1" customWidth="1"/>
    <col min="9" max="9" width="10.421875" style="59" hidden="1" customWidth="1"/>
    <col min="10" max="10" width="8.140625" style="59" hidden="1" customWidth="1"/>
    <col min="11" max="11" width="7.8515625" style="59" hidden="1" customWidth="1"/>
    <col min="12" max="12" width="7.8515625" style="59" customWidth="1"/>
    <col min="13" max="13" width="8.140625" style="59" customWidth="1"/>
    <col min="14" max="14" width="6.8515625" style="59" customWidth="1"/>
    <col min="15" max="15" width="7.7109375" style="59" customWidth="1"/>
    <col min="16" max="16" width="5.7109375" style="59" customWidth="1"/>
    <col min="17" max="17" width="4.28125" style="59" customWidth="1"/>
    <col min="18" max="18" width="6.8515625" style="59" customWidth="1"/>
    <col min="19" max="19" width="5.8515625" style="59" customWidth="1"/>
    <col min="20" max="20" width="7.00390625" style="59" customWidth="1"/>
    <col min="21" max="21" width="8.00390625" style="59" customWidth="1"/>
    <col min="22" max="22" width="6.8515625" style="59" customWidth="1"/>
    <col min="23" max="23" width="4.7109375" style="59" hidden="1" customWidth="1"/>
    <col min="24" max="24" width="7.00390625" style="59" customWidth="1"/>
    <col min="25" max="25" width="7.28125" style="59" customWidth="1"/>
    <col min="26" max="26" width="7.8515625" style="59" customWidth="1"/>
    <col min="27" max="27" width="10.57421875" style="59" customWidth="1"/>
    <col min="28" max="16384" width="9.140625" style="59" customWidth="1"/>
  </cols>
  <sheetData>
    <row r="2" spans="1:2" ht="18">
      <c r="A2" s="82" t="s">
        <v>216</v>
      </c>
      <c r="B2" s="82"/>
    </row>
    <row r="3" spans="1:2" ht="10.5" customHeight="1">
      <c r="A3" s="82"/>
      <c r="B3" s="82"/>
    </row>
    <row r="4" spans="1:27" ht="18">
      <c r="A4" s="134" t="s">
        <v>143</v>
      </c>
      <c r="B4" s="134"/>
      <c r="C4" s="134"/>
      <c r="D4" s="134"/>
      <c r="E4" s="134"/>
      <c r="F4" s="93"/>
      <c r="G4" s="93"/>
      <c r="H4" s="134" t="s">
        <v>141</v>
      </c>
      <c r="I4" s="134"/>
      <c r="J4" s="134"/>
      <c r="K4" s="134" t="s">
        <v>142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 t="s">
        <v>144</v>
      </c>
      <c r="Y4" s="134"/>
      <c r="Z4" s="134"/>
      <c r="AA4" s="134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31" t="s">
        <v>3</v>
      </c>
      <c r="B6" s="131">
        <v>2</v>
      </c>
      <c r="C6" s="60" t="s">
        <v>96</v>
      </c>
      <c r="D6" s="127" t="s">
        <v>4</v>
      </c>
      <c r="E6" s="127" t="s">
        <v>5</v>
      </c>
      <c r="F6" s="130" t="s">
        <v>214</v>
      </c>
      <c r="G6" s="2">
        <f>$G$51*X6/$X$51</f>
        <v>6909.735173442745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31"/>
      <c r="B7" s="131"/>
      <c r="C7" s="60" t="s">
        <v>95</v>
      </c>
      <c r="D7" s="127"/>
      <c r="E7" s="127"/>
      <c r="F7" s="130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aca="true" t="shared" si="0" ref="X7:X49">Z7*(0.5+(AA7-0.5)/2)/10000</f>
        <v>0</v>
      </c>
      <c r="Y7" s="63"/>
      <c r="Z7" s="63"/>
      <c r="AA7" s="63"/>
    </row>
    <row r="8" spans="1:27" ht="15.75" customHeight="1">
      <c r="A8" s="131" t="s">
        <v>23</v>
      </c>
      <c r="B8" s="131">
        <v>2</v>
      </c>
      <c r="C8" s="60" t="s">
        <v>102</v>
      </c>
      <c r="D8" s="127" t="s">
        <v>4</v>
      </c>
      <c r="E8" s="127" t="s">
        <v>10</v>
      </c>
      <c r="F8" s="130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75" customHeight="1">
      <c r="A9" s="131"/>
      <c r="B9" s="131"/>
      <c r="C9" s="60" t="s">
        <v>97</v>
      </c>
      <c r="D9" s="127"/>
      <c r="E9" s="127" t="s">
        <v>10</v>
      </c>
      <c r="F9" s="130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75" customHeight="1">
      <c r="A10" s="131"/>
      <c r="B10" s="131"/>
      <c r="C10" s="60" t="s">
        <v>98</v>
      </c>
      <c r="D10" s="127"/>
      <c r="E10" s="127"/>
      <c r="F10" s="130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75" customHeight="1">
      <c r="A11" s="131"/>
      <c r="B11" s="131"/>
      <c r="C11" s="60" t="s">
        <v>99</v>
      </c>
      <c r="D11" s="127"/>
      <c r="E11" s="127"/>
      <c r="F11" s="130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75" customHeight="1">
      <c r="A12" s="131"/>
      <c r="B12" s="131"/>
      <c r="C12" s="60" t="s">
        <v>100</v>
      </c>
      <c r="D12" s="127"/>
      <c r="E12" s="127"/>
      <c r="F12" s="130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75" customHeight="1">
      <c r="A13" s="131"/>
      <c r="B13" s="131"/>
      <c r="C13" s="60" t="s">
        <v>101</v>
      </c>
      <c r="D13" s="127"/>
      <c r="E13" s="127"/>
      <c r="F13" s="130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75" customHeight="1">
      <c r="A14" s="131" t="s">
        <v>9</v>
      </c>
      <c r="B14" s="96">
        <v>3</v>
      </c>
      <c r="C14" s="60" t="s">
        <v>116</v>
      </c>
      <c r="D14" s="127" t="s">
        <v>4</v>
      </c>
      <c r="E14" s="127" t="s">
        <v>10</v>
      </c>
      <c r="F14" s="132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75" customHeight="1">
      <c r="A15" s="131"/>
      <c r="B15" s="96">
        <v>3</v>
      </c>
      <c r="C15" s="60" t="s">
        <v>104</v>
      </c>
      <c r="D15" s="127"/>
      <c r="E15" s="127"/>
      <c r="F15" s="132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75" customHeight="1">
      <c r="A16" s="131"/>
      <c r="B16" s="96">
        <v>3</v>
      </c>
      <c r="C16" s="60" t="s">
        <v>105</v>
      </c>
      <c r="D16" s="127"/>
      <c r="E16" s="127"/>
      <c r="F16" s="132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75" customHeight="1">
      <c r="A17" s="131"/>
      <c r="B17" s="96">
        <v>3</v>
      </c>
      <c r="C17" s="60" t="s">
        <v>106</v>
      </c>
      <c r="D17" s="127"/>
      <c r="E17" s="127"/>
      <c r="F17" s="132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75" customHeight="1">
      <c r="A18" s="131"/>
      <c r="B18" s="96">
        <v>3</v>
      </c>
      <c r="C18" s="60" t="s">
        <v>107</v>
      </c>
      <c r="D18" s="127"/>
      <c r="E18" s="127"/>
      <c r="F18" s="132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75" customHeight="1">
      <c r="A19" s="131"/>
      <c r="B19" s="96"/>
      <c r="C19" s="60" t="s">
        <v>108</v>
      </c>
      <c r="D19" s="127"/>
      <c r="E19" s="127"/>
      <c r="F19" s="132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75" customHeight="1">
      <c r="A20" s="131"/>
      <c r="B20" s="96"/>
      <c r="C20" s="60" t="s">
        <v>109</v>
      </c>
      <c r="D20" s="127"/>
      <c r="E20" s="127"/>
      <c r="F20" s="132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75" customHeight="1">
      <c r="A21" s="131"/>
      <c r="B21" s="96">
        <v>3</v>
      </c>
      <c r="C21" s="60" t="s">
        <v>110</v>
      </c>
      <c r="D21" s="127"/>
      <c r="E21" s="127"/>
      <c r="F21" s="132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75" customHeight="1">
      <c r="A22" s="131"/>
      <c r="B22" s="96">
        <v>3</v>
      </c>
      <c r="C22" s="60" t="s">
        <v>111</v>
      </c>
      <c r="D22" s="127"/>
      <c r="E22" s="127"/>
      <c r="F22" s="132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75" customHeight="1">
      <c r="A23" s="131"/>
      <c r="B23" s="96">
        <v>2</v>
      </c>
      <c r="C23" s="60" t="s">
        <v>112</v>
      </c>
      <c r="D23" s="127"/>
      <c r="E23" s="127"/>
      <c r="F23" s="132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75" customHeight="1">
      <c r="A24" s="131"/>
      <c r="B24" s="96">
        <v>2</v>
      </c>
      <c r="C24" s="60" t="s">
        <v>113</v>
      </c>
      <c r="D24" s="127"/>
      <c r="E24" s="127"/>
      <c r="F24" s="132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75" customHeight="1">
      <c r="A25" s="131"/>
      <c r="B25" s="96">
        <v>2</v>
      </c>
      <c r="C25" s="60" t="s">
        <v>114</v>
      </c>
      <c r="D25" s="127"/>
      <c r="E25" s="127"/>
      <c r="F25" s="132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75" customHeight="1">
      <c r="A26" s="131"/>
      <c r="B26" s="96">
        <v>1</v>
      </c>
      <c r="C26" s="60" t="s">
        <v>115</v>
      </c>
      <c r="D26" s="127"/>
      <c r="E26" s="127"/>
      <c r="F26" s="132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31" t="s">
        <v>60</v>
      </c>
      <c r="B29" s="131">
        <v>2</v>
      </c>
      <c r="C29" s="60" t="s">
        <v>119</v>
      </c>
      <c r="D29" s="126" t="s">
        <v>4</v>
      </c>
      <c r="E29" s="126" t="s">
        <v>10</v>
      </c>
      <c r="F29" s="130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75" customHeight="1">
      <c r="A30" s="131"/>
      <c r="B30" s="131"/>
      <c r="C30" s="60" t="s">
        <v>118</v>
      </c>
      <c r="D30" s="126"/>
      <c r="E30" s="126"/>
      <c r="F30" s="130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75" customHeight="1">
      <c r="A32" s="131" t="s">
        <v>16</v>
      </c>
      <c r="B32" s="131">
        <v>3</v>
      </c>
      <c r="C32" s="60" t="s">
        <v>16</v>
      </c>
      <c r="D32" s="126" t="s">
        <v>4</v>
      </c>
      <c r="E32" s="126" t="s">
        <v>5</v>
      </c>
      <c r="F32" s="130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2.255</v>
      </c>
      <c r="Z32" s="63">
        <v>11000</v>
      </c>
      <c r="AA32" s="63">
        <v>3.6</v>
      </c>
    </row>
    <row r="33" spans="1:27" ht="15.75" customHeight="1">
      <c r="A33" s="131"/>
      <c r="B33" s="131"/>
      <c r="C33" s="60" t="s">
        <v>120</v>
      </c>
      <c r="D33" s="126"/>
      <c r="E33" s="126"/>
      <c r="F33" s="130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75" customHeight="1">
      <c r="A34" s="131" t="s">
        <v>11</v>
      </c>
      <c r="B34" s="131">
        <v>2</v>
      </c>
      <c r="C34" s="60" t="s">
        <v>123</v>
      </c>
      <c r="D34" s="126" t="s">
        <v>4</v>
      </c>
      <c r="E34" s="127" t="s">
        <v>5</v>
      </c>
      <c r="F34" s="130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75" customHeight="1">
      <c r="A35" s="131"/>
      <c r="B35" s="131"/>
      <c r="C35" s="60" t="s">
        <v>121</v>
      </c>
      <c r="D35" s="126"/>
      <c r="E35" s="127"/>
      <c r="F35" s="130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75" customHeight="1">
      <c r="A36" s="131"/>
      <c r="B36" s="131"/>
      <c r="C36" s="60" t="s">
        <v>122</v>
      </c>
      <c r="D36" s="126"/>
      <c r="E36" s="127"/>
      <c r="F36" s="130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75" customHeight="1">
      <c r="A37" s="131"/>
      <c r="B37" s="131"/>
      <c r="C37" s="60" t="s">
        <v>100</v>
      </c>
      <c r="D37" s="126"/>
      <c r="E37" s="127"/>
      <c r="F37" s="130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75" customHeight="1">
      <c r="A39" s="131" t="s">
        <v>15</v>
      </c>
      <c r="B39" s="131">
        <v>1</v>
      </c>
      <c r="C39" s="60" t="s">
        <v>127</v>
      </c>
      <c r="D39" s="126" t="s">
        <v>4</v>
      </c>
      <c r="E39" s="127" t="s">
        <v>5</v>
      </c>
      <c r="F39" s="130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75" customHeight="1">
      <c r="A40" s="131"/>
      <c r="B40" s="131"/>
      <c r="C40" s="60" t="s">
        <v>126</v>
      </c>
      <c r="D40" s="126"/>
      <c r="E40" s="127"/>
      <c r="F40" s="130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75" customHeight="1">
      <c r="A41" s="131" t="s">
        <v>12</v>
      </c>
      <c r="B41" s="131">
        <v>1</v>
      </c>
      <c r="C41" s="60" t="s">
        <v>130</v>
      </c>
      <c r="D41" s="126" t="s">
        <v>4</v>
      </c>
      <c r="E41" s="127" t="s">
        <v>5</v>
      </c>
      <c r="F41" s="130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75" customHeight="1">
      <c r="A42" s="131"/>
      <c r="B42" s="131"/>
      <c r="C42" s="60" t="s">
        <v>128</v>
      </c>
      <c r="D42" s="126"/>
      <c r="E42" s="127"/>
      <c r="F42" s="130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75" customHeight="1">
      <c r="A43" s="131"/>
      <c r="B43" s="131"/>
      <c r="C43" s="60" t="s">
        <v>129</v>
      </c>
      <c r="D43" s="126"/>
      <c r="E43" s="127"/>
      <c r="F43" s="131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</v>
      </c>
      <c r="Z45" s="63">
        <v>11000</v>
      </c>
      <c r="AA45" s="63">
        <v>5.4</v>
      </c>
    </row>
    <row r="46" spans="1:27" ht="15.75" customHeight="1">
      <c r="A46" s="131" t="s">
        <v>24</v>
      </c>
      <c r="B46" s="131">
        <v>1</v>
      </c>
      <c r="C46" s="60" t="s">
        <v>133</v>
      </c>
      <c r="D46" s="127" t="s">
        <v>4</v>
      </c>
      <c r="E46" s="127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75" customHeight="1">
      <c r="A47" s="131"/>
      <c r="B47" s="131"/>
      <c r="C47" s="60" t="s">
        <v>134</v>
      </c>
      <c r="D47" s="127"/>
      <c r="E47" s="127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75" customHeight="1">
      <c r="A48" s="131"/>
      <c r="B48" s="131"/>
      <c r="C48" s="60" t="s">
        <v>135</v>
      </c>
      <c r="D48" s="127"/>
      <c r="E48" s="127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75" customHeight="1">
      <c r="A49" s="131"/>
      <c r="B49" s="131"/>
      <c r="C49" s="60" t="s">
        <v>136</v>
      </c>
      <c r="D49" s="127"/>
      <c r="E49" s="127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15" t="s">
        <v>59</v>
      </c>
      <c r="B51" s="116"/>
      <c r="C51" s="116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aca="true" t="shared" si="1" ref="K51:T5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aca="true" t="shared" si="2" ref="U51:Z51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17" t="s">
        <v>65</v>
      </c>
      <c r="B52" s="118"/>
      <c r="C52" s="133"/>
      <c r="D52" s="128" t="s">
        <v>147</v>
      </c>
      <c r="E52" s="129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4:8" ht="15.75">
      <c r="D53" s="124" t="s">
        <v>147</v>
      </c>
      <c r="E53" s="125"/>
      <c r="F53" s="71"/>
      <c r="G53" s="71"/>
      <c r="H53" s="91" t="e">
        <f>I51/H51*1000</f>
        <v>#DIV/0!</v>
      </c>
    </row>
    <row r="54" spans="1:23" ht="20.25" customHeight="1">
      <c r="A54" s="119" t="s">
        <v>162</v>
      </c>
      <c r="B54" s="119" t="s">
        <v>163</v>
      </c>
      <c r="C54" s="120" t="s">
        <v>164</v>
      </c>
      <c r="D54" s="119" t="s">
        <v>165</v>
      </c>
      <c r="E54" s="119"/>
      <c r="F54" s="119"/>
      <c r="G54" s="119"/>
      <c r="H54" s="119"/>
      <c r="I54" s="119"/>
      <c r="J54" s="119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3" ht="12.75">
      <c r="A55" s="119"/>
      <c r="B55" s="119"/>
      <c r="C55" s="120"/>
      <c r="D55" s="121" t="s">
        <v>166</v>
      </c>
      <c r="E55" s="122"/>
      <c r="F55" s="122"/>
      <c r="G55" s="122"/>
      <c r="H55" s="122"/>
      <c r="I55" s="122"/>
      <c r="J55" s="123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ht="12.75">
      <c r="H56" s="81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48"/>
  <sheetViews>
    <sheetView zoomScale="70" zoomScaleNormal="70" workbookViewId="0" topLeftCell="A1">
      <selection activeCell="AM15" sqref="AM15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19.5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aca="true" t="shared" si="0" ref="P27:AE27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29" ht="12.75"/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1" t="s">
        <v>171</v>
      </c>
      <c r="H33" s="142"/>
      <c r="I33" s="31" t="s">
        <v>172</v>
      </c>
      <c r="J33" s="31" t="s">
        <v>172</v>
      </c>
      <c r="K33" s="145" t="s">
        <v>173</v>
      </c>
      <c r="L33" s="146"/>
      <c r="M33" s="147"/>
    </row>
    <row r="34" spans="7:37" ht="12.75">
      <c r="G34" s="143"/>
      <c r="H34" s="144"/>
      <c r="I34" s="37" t="s">
        <v>174</v>
      </c>
      <c r="J34" s="37" t="s">
        <v>175</v>
      </c>
      <c r="K34" s="25" t="s">
        <v>176</v>
      </c>
      <c r="L34" s="32" t="s">
        <v>177</v>
      </c>
      <c r="M34" s="148" t="s">
        <v>178</v>
      </c>
      <c r="N34" s="149"/>
      <c r="AC34" s="151" t="s">
        <v>197</v>
      </c>
      <c r="AD34" s="151"/>
      <c r="AE34" s="151" t="s">
        <v>198</v>
      </c>
      <c r="AF34" s="151"/>
      <c r="AG34" s="54" t="s">
        <v>59</v>
      </c>
      <c r="AH34" s="57"/>
      <c r="AI34" s="57"/>
      <c r="AJ34" s="57"/>
      <c r="AK34" s="155" t="s">
        <v>206</v>
      </c>
    </row>
    <row r="35" spans="7:37" ht="12.75">
      <c r="G35" s="140" t="s">
        <v>179</v>
      </c>
      <c r="H35" s="140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50" t="s">
        <v>180</v>
      </c>
      <c r="P35" s="140"/>
      <c r="Q35" s="140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5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56"/>
    </row>
    <row r="36" spans="7:37" ht="12.75">
      <c r="G36" s="140" t="s">
        <v>8</v>
      </c>
      <c r="H36" s="140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50"/>
      <c r="P36" s="140" t="s">
        <v>179</v>
      </c>
      <c r="Q36" s="140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5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40" t="s">
        <v>188</v>
      </c>
      <c r="H37" s="140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50"/>
      <c r="P37" s="140" t="s">
        <v>8</v>
      </c>
      <c r="Q37" s="140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5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40" t="s">
        <v>17</v>
      </c>
      <c r="H38" s="140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50"/>
      <c r="P38" s="140" t="s">
        <v>188</v>
      </c>
      <c r="Q38" s="140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5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36" t="s">
        <v>59</v>
      </c>
      <c r="H39" s="136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50"/>
      <c r="P39" s="140" t="s">
        <v>17</v>
      </c>
      <c r="Q39" s="140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5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37" t="s">
        <v>194</v>
      </c>
      <c r="H40" s="137"/>
      <c r="I40" s="137"/>
      <c r="J40" s="137"/>
      <c r="K40" s="137"/>
      <c r="L40" s="137"/>
      <c r="M40" s="39">
        <f>SUM(M35:M38)</f>
        <v>500.00000000000006</v>
      </c>
      <c r="N40" s="39"/>
      <c r="O40" s="40" t="s">
        <v>59</v>
      </c>
      <c r="P40" s="138"/>
      <c r="Q40" s="139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5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52" t="s">
        <v>203</v>
      </c>
      <c r="AD41" s="153"/>
      <c r="AE41" s="153"/>
      <c r="AF41" s="153"/>
      <c r="AG41" s="154"/>
      <c r="AK41" s="3">
        <f>SUM(AK36:AK39)</f>
        <v>8000</v>
      </c>
    </row>
    <row r="43" spans="15:26" ht="12.75">
      <c r="O43" s="150" t="s">
        <v>180</v>
      </c>
      <c r="P43" s="140"/>
      <c r="Q43" s="140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5" t="s">
        <v>191</v>
      </c>
    </row>
    <row r="44" spans="15:26" ht="12.75">
      <c r="O44" s="150"/>
      <c r="P44" s="140" t="s">
        <v>179</v>
      </c>
      <c r="Q44" s="140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5"/>
    </row>
    <row r="45" spans="15:26" ht="12.75">
      <c r="O45" s="150"/>
      <c r="P45" s="140" t="s">
        <v>8</v>
      </c>
      <c r="Q45" s="140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5"/>
    </row>
    <row r="46" spans="15:26" ht="12.75">
      <c r="O46" s="150"/>
      <c r="P46" s="140" t="s">
        <v>188</v>
      </c>
      <c r="Q46" s="140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5"/>
    </row>
    <row r="47" spans="15:26" ht="12.75">
      <c r="O47" s="150"/>
      <c r="P47" s="140" t="s">
        <v>17</v>
      </c>
      <c r="Q47" s="140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5"/>
    </row>
    <row r="48" spans="15:26" ht="12.75">
      <c r="O48" s="40" t="s">
        <v>59</v>
      </c>
      <c r="P48" s="138"/>
      <c r="Q48" s="139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5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TEXT(ZP2010!G3,"# ##0")</f>
        <v>0</v>
      </c>
      <c r="H3" s="36" t="str">
        <f>TEXT(ZP2010!H3,"# ##0")</f>
        <v>0</v>
      </c>
      <c r="I3" s="36" t="str">
        <f>TEXT(ZP2010!I3,"# ##0")</f>
        <v>5 000</v>
      </c>
      <c r="J3" s="36" t="str">
        <f>TEXT(ZP2010!J3,"# ##0")</f>
        <v>150</v>
      </c>
      <c r="K3" s="36" t="str">
        <f>TEXT(ZP2010!K3,"# ##0")</f>
        <v>0</v>
      </c>
      <c r="L3" s="36" t="str">
        <f>TEXT(ZP2010!L3,"# ##0")</f>
        <v>100</v>
      </c>
      <c r="M3" s="36" t="str">
        <f>TEXT(ZP2010!M3,"# ##0")</f>
        <v>0</v>
      </c>
      <c r="N3" s="36" t="str">
        <f>TEXT(ZP2010!N3,"# ##0")</f>
        <v>0</v>
      </c>
      <c r="O3" s="36" t="str">
        <f>TEXT(ZP2010!O3,"# ##0")</f>
        <v>3 000</v>
      </c>
      <c r="P3" s="36" t="str">
        <f>TEXT(ZP2010!P3,"# ##0")</f>
        <v>0</v>
      </c>
      <c r="Q3" s="36" t="str">
        <f>TEXT(ZP2010!Q3,"# ##0")</f>
        <v>0</v>
      </c>
      <c r="R3" s="36" t="str">
        <f>TEXT(ZP2010!R3,"# ##0")</f>
        <v>0</v>
      </c>
      <c r="S3" s="36" t="str">
        <f>TEXT(ZP2010!S3,"# ##0")</f>
        <v>0</v>
      </c>
      <c r="T3" s="36" t="str">
        <f>TEXT(ZP2010!T3,"# ##0")</f>
        <v>0</v>
      </c>
      <c r="U3" s="36" t="str">
        <f>TEXT(ZP2010!U3,"# ##0")</f>
        <v>0</v>
      </c>
      <c r="V3" s="36" t="str">
        <f>TEXT(ZP2010!V3,"# ##0")</f>
        <v>0</v>
      </c>
      <c r="W3" s="36" t="str">
        <f>TEXT(ZP2010!W3,"# ##0")</f>
        <v>0</v>
      </c>
      <c r="X3" s="36" t="str">
        <f>TEXT(ZP2010!X3,"# ##0")</f>
        <v>0</v>
      </c>
      <c r="Y3" s="36" t="str">
        <f>TEXT(ZP2010!Y3,"# ##0")</f>
        <v>0</v>
      </c>
      <c r="Z3" s="36" t="str">
        <f>TEXT(ZP2010!Z3,"# ##0")</f>
        <v>0</v>
      </c>
      <c r="AA3" s="36" t="str">
        <f>TEXT(ZP2010!AA3,"# ##0")</f>
        <v>0</v>
      </c>
      <c r="AB3" s="36" t="str">
        <f>TEXT(ZP2010!AB3,"# ##0")</f>
        <v>0</v>
      </c>
      <c r="AC3" s="36" t="str">
        <f>TEXT(ZP2010!AC3,"# ##0")</f>
        <v>0</v>
      </c>
      <c r="AD3" s="36" t="str">
        <f>TEXT(ZP2010!AD3,"# ##0")</f>
        <v>0</v>
      </c>
      <c r="AE3" s="36" t="str">
        <f>TEXT(ZP2010!AE3,"# ##0")</f>
        <v>0</v>
      </c>
      <c r="AF3" s="36" t="str">
        <f>TEXT(ZP2010!AF3,"#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TEXT(ZP2010!G4,"# ##0")</f>
        <v>0</v>
      </c>
      <c r="H4" s="36" t="str">
        <f>TEXT(ZP2010!H4,"# ##0")</f>
        <v>0</v>
      </c>
      <c r="I4" s="36" t="str">
        <f>TEXT(ZP2010!I4,"# ##0")</f>
        <v>0</v>
      </c>
      <c r="J4" s="36" t="str">
        <f>TEXT(ZP2010!J4,"# ##0")</f>
        <v>0</v>
      </c>
      <c r="K4" s="36" t="str">
        <f>TEXT(ZP2010!K4,"# ##0")</f>
        <v>0</v>
      </c>
      <c r="L4" s="36" t="str">
        <f>TEXT(ZP2010!L4,"# ##0")</f>
        <v>0</v>
      </c>
      <c r="M4" s="36" t="str">
        <f>TEXT(ZP2010!M4,"# ##0")</f>
        <v>0</v>
      </c>
      <c r="N4" s="36" t="str">
        <f>TEXT(ZP2010!N4,"# ##0")</f>
        <v>0</v>
      </c>
      <c r="O4" s="36" t="str">
        <f>TEXT(ZP2010!O4,"# ##0")</f>
        <v>0</v>
      </c>
      <c r="P4" s="36" t="str">
        <f>TEXT(ZP2010!P4,"# ##0")</f>
        <v>0</v>
      </c>
      <c r="Q4" s="36" t="str">
        <f>TEXT(ZP2010!Q4,"# ##0")</f>
        <v>0</v>
      </c>
      <c r="R4" s="36" t="str">
        <f>TEXT(ZP2010!R4,"# ##0")</f>
        <v>0</v>
      </c>
      <c r="S4" s="36" t="str">
        <f>TEXT(ZP2010!S4,"# ##0")</f>
        <v>0</v>
      </c>
      <c r="T4" s="36" t="str">
        <f>TEXT(ZP2010!T4,"# ##0")</f>
        <v>0</v>
      </c>
      <c r="U4" s="36" t="str">
        <f>TEXT(ZP2010!U4,"# ##0")</f>
        <v>0</v>
      </c>
      <c r="V4" s="36" t="str">
        <f>TEXT(ZP2010!V4,"# ##0")</f>
        <v>0</v>
      </c>
      <c r="W4" s="36" t="str">
        <f>TEXT(ZP2010!W4,"# ##0")</f>
        <v>0</v>
      </c>
      <c r="X4" s="36" t="str">
        <f>TEXT(ZP2010!X4,"# ##0")</f>
        <v>0</v>
      </c>
      <c r="Y4" s="36" t="str">
        <f>TEXT(ZP2010!Y4,"# ##0")</f>
        <v>0</v>
      </c>
      <c r="Z4" s="36" t="str">
        <f>TEXT(ZP2010!Z4,"# ##0")</f>
        <v>0</v>
      </c>
      <c r="AA4" s="36" t="str">
        <f>TEXT(ZP2010!AA4,"# ##0")</f>
        <v>0</v>
      </c>
      <c r="AB4" s="36" t="str">
        <f>TEXT(ZP2010!AB4,"# ##0")</f>
        <v>0</v>
      </c>
      <c r="AC4" s="36" t="str">
        <f>TEXT(ZP2010!AC4,"# ##0")</f>
        <v>0</v>
      </c>
      <c r="AD4" s="36" t="str">
        <f>TEXT(ZP2010!AD4,"# ##0")</f>
        <v>0</v>
      </c>
      <c r="AE4" s="36" t="str">
        <f>TEXT(ZP2010!AE4,"# ##0")</f>
        <v>0</v>
      </c>
      <c r="AF4" s="36" t="str">
        <f>TEXT(ZP2010!AF4,"# ##0")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TEXT(ZP2010!G5,"# ##0")</f>
        <v>0</v>
      </c>
      <c r="H5" s="36" t="str">
        <f>TEXT(ZP2010!H5,"# ##0")</f>
        <v>4 000</v>
      </c>
      <c r="I5" s="36" t="str">
        <f>TEXT(ZP2010!I5,"# ##0")</f>
        <v>4 000</v>
      </c>
      <c r="J5" s="36" t="str">
        <f>TEXT(ZP2010!J5,"# ##0")</f>
        <v>0</v>
      </c>
      <c r="K5" s="36" t="str">
        <f>TEXT(ZP2010!K5,"# ##0")</f>
        <v>0</v>
      </c>
      <c r="L5" s="36" t="str">
        <f>TEXT(ZP2010!L5,"# ##0")</f>
        <v>0</v>
      </c>
      <c r="M5" s="36" t="str">
        <f>TEXT(ZP2010!M5,"# ##0")</f>
        <v>0</v>
      </c>
      <c r="N5" s="36" t="str">
        <f>TEXT(ZP2010!N5,"# ##0")</f>
        <v>0</v>
      </c>
      <c r="O5" s="36" t="str">
        <f>TEXT(ZP2010!O5,"# ##0")</f>
        <v>0</v>
      </c>
      <c r="P5" s="36" t="str">
        <f>TEXT(ZP2010!P5,"# ##0")</f>
        <v>0</v>
      </c>
      <c r="Q5" s="36" t="str">
        <f>TEXT(ZP2010!Q5,"# ##0")</f>
        <v>0</v>
      </c>
      <c r="R5" s="36" t="str">
        <f>TEXT(ZP2010!R5,"# ##0")</f>
        <v>0</v>
      </c>
      <c r="S5" s="36" t="str">
        <f>TEXT(ZP2010!S5,"# ##0")</f>
        <v>0</v>
      </c>
      <c r="T5" s="36" t="str">
        <f>TEXT(ZP2010!T5,"# ##0")</f>
        <v>0</v>
      </c>
      <c r="U5" s="36" t="str">
        <f>TEXT(ZP2010!U5,"# ##0")</f>
        <v>0</v>
      </c>
      <c r="V5" s="36" t="str">
        <f>TEXT(ZP2010!V5,"# ##0")</f>
        <v>0</v>
      </c>
      <c r="W5" s="36" t="str">
        <f>TEXT(ZP2010!W5,"# ##0")</f>
        <v>0</v>
      </c>
      <c r="X5" s="36" t="str">
        <f>TEXT(ZP2010!X5,"# ##0")</f>
        <v>0</v>
      </c>
      <c r="Y5" s="36" t="str">
        <f>TEXT(ZP2010!Y5,"# ##0")</f>
        <v>0</v>
      </c>
      <c r="Z5" s="36" t="str">
        <f>TEXT(ZP2010!Z5,"# ##0")</f>
        <v>0</v>
      </c>
      <c r="AA5" s="36" t="str">
        <f>TEXT(ZP2010!AA5,"# ##0")</f>
        <v>0</v>
      </c>
      <c r="AB5" s="36" t="str">
        <f>TEXT(ZP2010!AB5,"# ##0")</f>
        <v>0</v>
      </c>
      <c r="AC5" s="36" t="str">
        <f>TEXT(ZP2010!AC5,"# ##0")</f>
        <v>0</v>
      </c>
      <c r="AD5" s="36" t="str">
        <f>TEXT(ZP2010!AD5,"# ##0")</f>
        <v>0</v>
      </c>
      <c r="AE5" s="36" t="str">
        <f>TEXT(ZP2010!AE5,"# ##0")</f>
        <v>0</v>
      </c>
      <c r="AF5" s="36" t="str">
        <f>TEXT(ZP2010!AF5,"#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TEXT(ZP2010!G6,"# ##0")</f>
        <v>0</v>
      </c>
      <c r="H6" s="36" t="str">
        <f>TEXT(ZP2010!H6,"# ##0")</f>
        <v>0</v>
      </c>
      <c r="I6" s="36" t="str">
        <f>TEXT(ZP2010!I6,"# ##0")</f>
        <v>0</v>
      </c>
      <c r="J6" s="36" t="str">
        <f>TEXT(ZP2010!J6,"# ##0")</f>
        <v>0</v>
      </c>
      <c r="K6" s="36" t="str">
        <f>TEXT(ZP2010!K6,"# ##0")</f>
        <v>0</v>
      </c>
      <c r="L6" s="36" t="str">
        <f>TEXT(ZP2010!L6,"# ##0")</f>
        <v>0</v>
      </c>
      <c r="M6" s="36" t="str">
        <f>TEXT(ZP2010!M6,"# ##0")</f>
        <v>0</v>
      </c>
      <c r="N6" s="36" t="str">
        <f>TEXT(ZP2010!N6,"# ##0")</f>
        <v>10</v>
      </c>
      <c r="O6" s="36" t="str">
        <f>TEXT(ZP2010!O6,"# ##0")</f>
        <v>10 000</v>
      </c>
      <c r="P6" s="36" t="str">
        <f>TEXT(ZP2010!P6,"# ##0")</f>
        <v>0</v>
      </c>
      <c r="Q6" s="36" t="str">
        <f>TEXT(ZP2010!Q6,"# ##0")</f>
        <v>0</v>
      </c>
      <c r="R6" s="36" t="str">
        <f>TEXT(ZP2010!R6,"# ##0")</f>
        <v>0</v>
      </c>
      <c r="S6" s="36" t="str">
        <f>TEXT(ZP2010!S6,"# ##0")</f>
        <v>0</v>
      </c>
      <c r="T6" s="36" t="str">
        <f>TEXT(ZP2010!T6,"# ##0")</f>
        <v>0</v>
      </c>
      <c r="U6" s="36" t="str">
        <f>TEXT(ZP2010!U6,"# ##0")</f>
        <v>0</v>
      </c>
      <c r="V6" s="36" t="str">
        <f>TEXT(ZP2010!V6,"# ##0")</f>
        <v>0</v>
      </c>
      <c r="W6" s="36" t="str">
        <f>TEXT(ZP2010!W6,"# ##0")</f>
        <v>0</v>
      </c>
      <c r="X6" s="36" t="str">
        <f>TEXT(ZP2010!X6,"# ##0")</f>
        <v>0</v>
      </c>
      <c r="Y6" s="36" t="str">
        <f>TEXT(ZP2010!Y6,"# ##0")</f>
        <v>10 000</v>
      </c>
      <c r="Z6" s="36" t="str">
        <f>TEXT(ZP2010!Z6,"# ##0")</f>
        <v>0</v>
      </c>
      <c r="AA6" s="36" t="str">
        <f>TEXT(ZP2010!AA6,"# ##0")</f>
        <v>0</v>
      </c>
      <c r="AB6" s="36" t="str">
        <f>TEXT(ZP2010!AB6,"# ##0")</f>
        <v>0</v>
      </c>
      <c r="AC6" s="36" t="str">
        <f>TEXT(ZP2010!AC6,"# ##0")</f>
        <v>0</v>
      </c>
      <c r="AD6" s="36" t="str">
        <f>TEXT(ZP2010!AD6,"# ##0")</f>
        <v>0</v>
      </c>
      <c r="AE6" s="36" t="str">
        <f>TEXT(ZP2010!AE6,"# ##0")</f>
        <v>0</v>
      </c>
      <c r="AF6" s="36" t="str">
        <f>TEXT(ZP2010!AF6,"#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TEXT(ZP2010!G7,"# ##0")</f>
        <v>0</v>
      </c>
      <c r="H7" s="36" t="str">
        <f>TEXT(ZP2010!H7,"# ##0")</f>
        <v>0</v>
      </c>
      <c r="I7" s="36" t="str">
        <f>TEXT(ZP2010!I7,"# ##0")</f>
        <v>0</v>
      </c>
      <c r="J7" s="36" t="str">
        <f>TEXT(ZP2010!J7,"# ##0")</f>
        <v>0</v>
      </c>
      <c r="K7" s="36" t="str">
        <f>TEXT(ZP2010!K7,"# ##0")</f>
        <v>0</v>
      </c>
      <c r="L7" s="36" t="str">
        <f>TEXT(ZP2010!L7,"# ##0")</f>
        <v>400</v>
      </c>
      <c r="M7" s="36" t="str">
        <f>TEXT(ZP2010!M7,"# ##0")</f>
        <v>0</v>
      </c>
      <c r="N7" s="36" t="str">
        <f>TEXT(ZP2010!N7,"# ##0")</f>
        <v>30</v>
      </c>
      <c r="O7" s="36" t="str">
        <f>TEXT(ZP2010!O7,"# ##0")</f>
        <v>20 000</v>
      </c>
      <c r="P7" s="36" t="str">
        <f>TEXT(ZP2010!P7,"# ##0")</f>
        <v>0</v>
      </c>
      <c r="Q7" s="36" t="str">
        <f>TEXT(ZP2010!Q7,"# ##0")</f>
        <v>0</v>
      </c>
      <c r="R7" s="36" t="str">
        <f>TEXT(ZP2010!R7,"# ##0")</f>
        <v>0</v>
      </c>
      <c r="S7" s="36" t="str">
        <f>TEXT(ZP2010!S7,"# ##0")</f>
        <v>0</v>
      </c>
      <c r="T7" s="36" t="str">
        <f>TEXT(ZP2010!T7,"# ##0")</f>
        <v>0</v>
      </c>
      <c r="U7" s="36" t="str">
        <f>TEXT(ZP2010!U7,"# ##0")</f>
        <v>0</v>
      </c>
      <c r="V7" s="36" t="str">
        <f>TEXT(ZP2010!V7,"# ##0")</f>
        <v>0</v>
      </c>
      <c r="W7" s="36" t="str">
        <f>TEXT(ZP2010!W7,"# ##0")</f>
        <v>0</v>
      </c>
      <c r="X7" s="36" t="str">
        <f>TEXT(ZP2010!X7,"# ##0")</f>
        <v>0</v>
      </c>
      <c r="Y7" s="36" t="str">
        <f>TEXT(ZP2010!Y7,"# ##0")</f>
        <v>20 000</v>
      </c>
      <c r="Z7" s="36" t="str">
        <f>TEXT(ZP2010!Z7,"# ##0")</f>
        <v>0</v>
      </c>
      <c r="AA7" s="36" t="str">
        <f>TEXT(ZP2010!AA7,"# ##0")</f>
        <v>0</v>
      </c>
      <c r="AB7" s="36" t="str">
        <f>TEXT(ZP2010!AB7,"# ##0")</f>
        <v>0</v>
      </c>
      <c r="AC7" s="36" t="str">
        <f>TEXT(ZP2010!AC7,"# ##0")</f>
        <v>0</v>
      </c>
      <c r="AD7" s="36" t="str">
        <f>TEXT(ZP2010!AD7,"# ##0")</f>
        <v>0</v>
      </c>
      <c r="AE7" s="36" t="str">
        <f>TEXT(ZP2010!AE7,"# ##0")</f>
        <v>0</v>
      </c>
      <c r="AF7" s="36" t="str">
        <f>TEXT(ZP2010!AF7,"#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TEXT(ZP2010!G8,"# ##0")</f>
        <v>0</v>
      </c>
      <c r="H8" s="36" t="str">
        <f>TEXT(ZP2010!H8,"# ##0")</f>
        <v>0</v>
      </c>
      <c r="I8" s="36" t="str">
        <f>TEXT(ZP2010!I8,"# ##0")</f>
        <v>0</v>
      </c>
      <c r="J8" s="36" t="str">
        <f>TEXT(ZP2010!J8,"# ##0")</f>
        <v>0</v>
      </c>
      <c r="K8" s="36" t="str">
        <f>TEXT(ZP2010!K8,"# ##0")</f>
        <v>0</v>
      </c>
      <c r="L8" s="36" t="str">
        <f>TEXT(ZP2010!L8,"# ##0")</f>
        <v>0</v>
      </c>
      <c r="M8" s="36" t="str">
        <f>TEXT(ZP2010!M8,"# ##0")</f>
        <v>0</v>
      </c>
      <c r="N8" s="36" t="str">
        <f>TEXT(ZP2010!N8,"# ##0")</f>
        <v>0</v>
      </c>
      <c r="O8" s="36" t="str">
        <f>TEXT(ZP2010!O8,"# ##0")</f>
        <v>0</v>
      </c>
      <c r="P8" s="36" t="str">
        <f>TEXT(ZP2010!P8,"# ##0")</f>
        <v>0</v>
      </c>
      <c r="Q8" s="36" t="str">
        <f>TEXT(ZP2010!Q8,"# ##0")</f>
        <v>0</v>
      </c>
      <c r="R8" s="36" t="str">
        <f>TEXT(ZP2010!R8,"# ##0")</f>
        <v>0</v>
      </c>
      <c r="S8" s="36" t="str">
        <f>TEXT(ZP2010!S8,"# ##0")</f>
        <v>0</v>
      </c>
      <c r="T8" s="36" t="str">
        <f>TEXT(ZP2010!T8,"# ##0")</f>
        <v>0</v>
      </c>
      <c r="U8" s="36" t="str">
        <f>TEXT(ZP2010!U8,"# ##0")</f>
        <v>0</v>
      </c>
      <c r="V8" s="36" t="str">
        <f>TEXT(ZP2010!V8,"# ##0")</f>
        <v>0</v>
      </c>
      <c r="W8" s="36" t="str">
        <f>TEXT(ZP2010!W8,"# ##0")</f>
        <v>0</v>
      </c>
      <c r="X8" s="36" t="str">
        <f>TEXT(ZP2010!X8,"# ##0")</f>
        <v>0</v>
      </c>
      <c r="Y8" s="36" t="str">
        <f>TEXT(ZP2010!Y8,"# ##0")</f>
        <v>0</v>
      </c>
      <c r="Z8" s="36" t="str">
        <f>TEXT(ZP2010!Z8,"# ##0")</f>
        <v>0</v>
      </c>
      <c r="AA8" s="36" t="str">
        <f>TEXT(ZP2010!AA8,"# ##0")</f>
        <v>0</v>
      </c>
      <c r="AB8" s="36" t="str">
        <f>TEXT(ZP2010!AB8,"# ##0")</f>
        <v>0</v>
      </c>
      <c r="AC8" s="36" t="str">
        <f>TEXT(ZP2010!AC8,"# ##0")</f>
        <v>0</v>
      </c>
      <c r="AD8" s="36" t="str">
        <f>TEXT(ZP2010!AD8,"# ##0")</f>
        <v>0</v>
      </c>
      <c r="AE8" s="36" t="str">
        <f>TEXT(ZP2010!AE8,"# ##0")</f>
        <v>0</v>
      </c>
      <c r="AF8" s="36" t="str">
        <f>TEXT(ZP2010!AF8,"#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TEXT(ZP2010!G9,"# ##0")</f>
        <v>0</v>
      </c>
      <c r="H9" s="36" t="str">
        <f>TEXT(ZP2010!H9,"# ##0")</f>
        <v>0</v>
      </c>
      <c r="I9" s="36" t="str">
        <f>TEXT(ZP2010!I9,"# ##0")</f>
        <v>800</v>
      </c>
      <c r="J9" s="36" t="str">
        <f>TEXT(ZP2010!J9,"# ##0")</f>
        <v>0</v>
      </c>
      <c r="K9" s="36" t="str">
        <f>TEXT(ZP2010!K9,"# ##0")</f>
        <v>0</v>
      </c>
      <c r="L9" s="36" t="str">
        <f>TEXT(ZP2010!L9,"# ##0")</f>
        <v>20</v>
      </c>
      <c r="M9" s="36" t="str">
        <f>TEXT(ZP2010!M9,"# ##0")</f>
        <v>0</v>
      </c>
      <c r="N9" s="36" t="str">
        <f>TEXT(ZP2010!N9,"# ##0")</f>
        <v>0</v>
      </c>
      <c r="O9" s="36" t="str">
        <f>TEXT(ZP2010!O9,"# ##0")</f>
        <v>0</v>
      </c>
      <c r="P9" s="36" t="str">
        <f>TEXT(ZP2010!P9,"# ##0")</f>
        <v>0</v>
      </c>
      <c r="Q9" s="36" t="str">
        <f>TEXT(ZP2010!Q9,"# ##0")</f>
        <v>0</v>
      </c>
      <c r="R9" s="36" t="str">
        <f>TEXT(ZP2010!R9,"# ##0")</f>
        <v>0</v>
      </c>
      <c r="S9" s="36" t="str">
        <f>TEXT(ZP2010!S9,"# ##0")</f>
        <v>0</v>
      </c>
      <c r="T9" s="36" t="str">
        <f>TEXT(ZP2010!T9,"# ##0")</f>
        <v>0</v>
      </c>
      <c r="U9" s="36" t="str">
        <f>TEXT(ZP2010!U9,"# ##0")</f>
        <v>0</v>
      </c>
      <c r="V9" s="36" t="str">
        <f>TEXT(ZP2010!V9,"# ##0")</f>
        <v>0</v>
      </c>
      <c r="W9" s="36" t="str">
        <f>TEXT(ZP2010!W9,"# ##0")</f>
        <v>0</v>
      </c>
      <c r="X9" s="36" t="str">
        <f>TEXT(ZP2010!X9,"# ##0")</f>
        <v>0</v>
      </c>
      <c r="Y9" s="36" t="str">
        <f>TEXT(ZP2010!Y9,"# ##0")</f>
        <v>0</v>
      </c>
      <c r="Z9" s="36" t="str">
        <f>TEXT(ZP2010!Z9,"# ##0")</f>
        <v>0</v>
      </c>
      <c r="AA9" s="36" t="str">
        <f>TEXT(ZP2010!AA9,"# ##0")</f>
        <v>0</v>
      </c>
      <c r="AB9" s="36" t="str">
        <f>TEXT(ZP2010!AB9,"# ##0")</f>
        <v>0</v>
      </c>
      <c r="AC9" s="36" t="str">
        <f>TEXT(ZP2010!AC9,"# ##0")</f>
        <v>0</v>
      </c>
      <c r="AD9" s="36" t="str">
        <f>TEXT(ZP2010!AD9,"# ##0")</f>
        <v>0</v>
      </c>
      <c r="AE9" s="36" t="str">
        <f>TEXT(ZP2010!AE9,"# ##0")</f>
        <v>0</v>
      </c>
      <c r="AF9" s="36" t="str">
        <f>TEXT(ZP2010!AF9,"#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TEXT(ZP2010!G10,"# ##0")</f>
        <v>0</v>
      </c>
      <c r="H10" s="36" t="str">
        <f>TEXT(ZP2010!H10,"# ##0")</f>
        <v>0</v>
      </c>
      <c r="I10" s="36" t="str">
        <f>TEXT(ZP2010!I10,"# ##0")</f>
        <v>400</v>
      </c>
      <c r="J10" s="36" t="str">
        <f>TEXT(ZP2010!J10,"# ##0")</f>
        <v>0</v>
      </c>
      <c r="K10" s="36" t="str">
        <f>TEXT(ZP2010!K10,"# ##0")</f>
        <v>0</v>
      </c>
      <c r="L10" s="36" t="str">
        <f>TEXT(ZP2010!L10,"# ##0")</f>
        <v>0</v>
      </c>
      <c r="M10" s="36" t="str">
        <f>TEXT(ZP2010!M10,"# ##0")</f>
        <v>0</v>
      </c>
      <c r="N10" s="36" t="str">
        <f>TEXT(ZP2010!N10,"# ##0")</f>
        <v>0</v>
      </c>
      <c r="O10" s="36" t="str">
        <f>TEXT(ZP2010!O10,"# ##0")</f>
        <v>0</v>
      </c>
      <c r="P10" s="36" t="str">
        <f>TEXT(ZP2010!P10,"# ##0")</f>
        <v>0</v>
      </c>
      <c r="Q10" s="36" t="str">
        <f>TEXT(ZP2010!Q10,"# ##0")</f>
        <v>0</v>
      </c>
      <c r="R10" s="36" t="str">
        <f>TEXT(ZP2010!R10,"# ##0")</f>
        <v>0</v>
      </c>
      <c r="S10" s="36" t="str">
        <f>TEXT(ZP2010!S10,"# ##0")</f>
        <v>0</v>
      </c>
      <c r="T10" s="36" t="str">
        <f>TEXT(ZP2010!T10,"# ##0")</f>
        <v>0</v>
      </c>
      <c r="U10" s="36" t="str">
        <f>TEXT(ZP2010!U10,"# ##0")</f>
        <v>0</v>
      </c>
      <c r="V10" s="36" t="str">
        <f>TEXT(ZP2010!V10,"# ##0")</f>
        <v>0</v>
      </c>
      <c r="W10" s="36" t="str">
        <f>TEXT(ZP2010!W10,"# ##0")</f>
        <v>0</v>
      </c>
      <c r="X10" s="36" t="str">
        <f>TEXT(ZP2010!X10,"# ##0")</f>
        <v>0</v>
      </c>
      <c r="Y10" s="36" t="str">
        <f>TEXT(ZP2010!Y10,"# ##0")</f>
        <v>0</v>
      </c>
      <c r="Z10" s="36" t="str">
        <f>TEXT(ZP2010!Z10,"# ##0")</f>
        <v>0</v>
      </c>
      <c r="AA10" s="36" t="str">
        <f>TEXT(ZP2010!AA10,"# ##0")</f>
        <v>0</v>
      </c>
      <c r="AB10" s="36" t="str">
        <f>TEXT(ZP2010!AB10,"# ##0")</f>
        <v>0</v>
      </c>
      <c r="AC10" s="36" t="str">
        <f>TEXT(ZP2010!AC10,"# ##0")</f>
        <v>0</v>
      </c>
      <c r="AD10" s="36" t="str">
        <f>TEXT(ZP2010!AD10,"# ##0")</f>
        <v>0</v>
      </c>
      <c r="AE10" s="36" t="str">
        <f>TEXT(ZP2010!AE10,"# ##0")</f>
        <v>0</v>
      </c>
      <c r="AF10" s="36" t="str">
        <f>TEXT(ZP2010!AF10,"#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TEXT(ZP2010!G11,"# ##0")</f>
        <v>0</v>
      </c>
      <c r="H11" s="36" t="str">
        <f>TEXT(ZP2010!H11,"# ##0")</f>
        <v>0</v>
      </c>
      <c r="I11" s="36" t="str">
        <f>TEXT(ZP2010!I11,"# ##0")</f>
        <v>1 000</v>
      </c>
      <c r="J11" s="36" t="str">
        <f>TEXT(ZP2010!J11,"# ##0")</f>
        <v>0</v>
      </c>
      <c r="K11" s="36" t="str">
        <f>TEXT(ZP2010!K11,"# ##0")</f>
        <v>0</v>
      </c>
      <c r="L11" s="36" t="str">
        <f>TEXT(ZP2010!L11,"# ##0")</f>
        <v>30</v>
      </c>
      <c r="M11" s="36" t="str">
        <f>TEXT(ZP2010!M11,"# ##0")</f>
        <v>0</v>
      </c>
      <c r="N11" s="36" t="str">
        <f>TEXT(ZP2010!N11,"# ##0")</f>
        <v>0</v>
      </c>
      <c r="O11" s="36" t="str">
        <f>TEXT(ZP2010!O11,"# ##0")</f>
        <v>0</v>
      </c>
      <c r="P11" s="36" t="str">
        <f>TEXT(ZP2010!P11,"# ##0")</f>
        <v>0</v>
      </c>
      <c r="Q11" s="36" t="str">
        <f>TEXT(ZP2010!Q11,"# ##0")</f>
        <v>0</v>
      </c>
      <c r="R11" s="36" t="str">
        <f>TEXT(ZP2010!R11,"# ##0")</f>
        <v>0</v>
      </c>
      <c r="S11" s="36" t="str">
        <f>TEXT(ZP2010!S11,"# ##0")</f>
        <v>0</v>
      </c>
      <c r="T11" s="36" t="str">
        <f>TEXT(ZP2010!T11,"# ##0")</f>
        <v>0</v>
      </c>
      <c r="U11" s="36" t="str">
        <f>TEXT(ZP2010!U11,"# ##0")</f>
        <v>0</v>
      </c>
      <c r="V11" s="36" t="str">
        <f>TEXT(ZP2010!V11,"# ##0")</f>
        <v>0</v>
      </c>
      <c r="W11" s="36" t="str">
        <f>TEXT(ZP2010!W11,"# ##0")</f>
        <v>0</v>
      </c>
      <c r="X11" s="36" t="str">
        <f>TEXT(ZP2010!X11,"# ##0")</f>
        <v>0</v>
      </c>
      <c r="Y11" s="36" t="str">
        <f>TEXT(ZP2010!Y11,"# ##0")</f>
        <v>0</v>
      </c>
      <c r="Z11" s="36" t="str">
        <f>TEXT(ZP2010!Z11,"# ##0")</f>
        <v>0</v>
      </c>
      <c r="AA11" s="36" t="str">
        <f>TEXT(ZP2010!AA11,"# ##0")</f>
        <v>0</v>
      </c>
      <c r="AB11" s="36" t="str">
        <f>TEXT(ZP2010!AB11,"# ##0")</f>
        <v>0</v>
      </c>
      <c r="AC11" s="36" t="str">
        <f>TEXT(ZP2010!AC11,"# ##0")</f>
        <v>0</v>
      </c>
      <c r="AD11" s="36" t="str">
        <f>TEXT(ZP2010!AD11,"# ##0")</f>
        <v>0</v>
      </c>
      <c r="AE11" s="36" t="str">
        <f>TEXT(ZP2010!AE11,"# ##0")</f>
        <v>0</v>
      </c>
      <c r="AF11" s="36" t="str">
        <f>TEXT(ZP2010!AF11,"#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TEXT(ZP2010!G12,"# ##0")</f>
        <v>0</v>
      </c>
      <c r="H12" s="36" t="str">
        <f>TEXT(ZP2010!H12,"# ##0")</f>
        <v>0</v>
      </c>
      <c r="I12" s="36" t="str">
        <f>TEXT(ZP2010!I12,"# ##0")</f>
        <v>1 800</v>
      </c>
      <c r="J12" s="36" t="str">
        <f>TEXT(ZP2010!J12,"# ##0")</f>
        <v>50</v>
      </c>
      <c r="K12" s="36" t="str">
        <f>TEXT(ZP2010!K12,"# ##0")</f>
        <v>0</v>
      </c>
      <c r="L12" s="36" t="str">
        <f>TEXT(ZP2010!L12,"# ##0")</f>
        <v>50</v>
      </c>
      <c r="M12" s="36" t="str">
        <f>TEXT(ZP2010!M12,"# ##0")</f>
        <v>0</v>
      </c>
      <c r="N12" s="36" t="str">
        <f>TEXT(ZP2010!N12,"# ##0")</f>
        <v>0</v>
      </c>
      <c r="O12" s="36" t="str">
        <f>TEXT(ZP2010!O12,"# ##0")</f>
        <v>0</v>
      </c>
      <c r="P12" s="36" t="str">
        <f>TEXT(ZP2010!P12,"# ##0")</f>
        <v>0</v>
      </c>
      <c r="Q12" s="36" t="str">
        <f>TEXT(ZP2010!Q12,"# ##0")</f>
        <v>0</v>
      </c>
      <c r="R12" s="36" t="str">
        <f>TEXT(ZP2010!R12,"# ##0")</f>
        <v>0</v>
      </c>
      <c r="S12" s="36" t="str">
        <f>TEXT(ZP2010!S12,"# ##0")</f>
        <v>0</v>
      </c>
      <c r="T12" s="36" t="str">
        <f>TEXT(ZP2010!T12,"# ##0")</f>
        <v>0</v>
      </c>
      <c r="U12" s="36" t="str">
        <f>TEXT(ZP2010!U12,"# ##0")</f>
        <v>0</v>
      </c>
      <c r="V12" s="36" t="str">
        <f>TEXT(ZP2010!V12,"# ##0")</f>
        <v>0</v>
      </c>
      <c r="W12" s="36" t="str">
        <f>TEXT(ZP2010!W12,"# ##0")</f>
        <v>0</v>
      </c>
      <c r="X12" s="36" t="str">
        <f>TEXT(ZP2010!X12,"# ##0")</f>
        <v>0</v>
      </c>
      <c r="Y12" s="36" t="str">
        <f>TEXT(ZP2010!Y12,"# ##0")</f>
        <v>0</v>
      </c>
      <c r="Z12" s="36" t="str">
        <f>TEXT(ZP2010!Z12,"# ##0")</f>
        <v>0</v>
      </c>
      <c r="AA12" s="36" t="str">
        <f>TEXT(ZP2010!AA12,"# ##0")</f>
        <v>0</v>
      </c>
      <c r="AB12" s="36" t="str">
        <f>TEXT(ZP2010!AB12,"# ##0")</f>
        <v>0</v>
      </c>
      <c r="AC12" s="36" t="str">
        <f>TEXT(ZP2010!AC12,"# ##0")</f>
        <v>0</v>
      </c>
      <c r="AD12" s="36" t="str">
        <f>TEXT(ZP2010!AD12,"# ##0")</f>
        <v>0</v>
      </c>
      <c r="AE12" s="36" t="str">
        <f>TEXT(ZP2010!AE12,"# ##0")</f>
        <v>0</v>
      </c>
      <c r="AF12" s="36" t="str">
        <f>TEXT(ZP2010!AF12,"#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TEXT(ZP2010!G13,"# ##0")</f>
        <v>0</v>
      </c>
      <c r="H13" s="36" t="str">
        <f>TEXT(ZP2010!H13,"# ##0")</f>
        <v>0</v>
      </c>
      <c r="I13" s="36" t="str">
        <f>TEXT(ZP2010!I13,"# ##0")</f>
        <v>700</v>
      </c>
      <c r="J13" s="36" t="str">
        <f>TEXT(ZP2010!J13,"# ##0")</f>
        <v>0</v>
      </c>
      <c r="K13" s="36" t="str">
        <f>TEXT(ZP2010!K13,"# ##0")</f>
        <v>0</v>
      </c>
      <c r="L13" s="36" t="str">
        <f>TEXT(ZP2010!L13,"# ##0")</f>
        <v>0</v>
      </c>
      <c r="M13" s="36" t="str">
        <f>TEXT(ZP2010!M13,"# ##0")</f>
        <v>0</v>
      </c>
      <c r="N13" s="36" t="str">
        <f>TEXT(ZP2010!N13,"# ##0")</f>
        <v>0</v>
      </c>
      <c r="O13" s="36" t="str">
        <f>TEXT(ZP2010!O13,"# ##0")</f>
        <v>0</v>
      </c>
      <c r="P13" s="36" t="str">
        <f>TEXT(ZP2010!P13,"# ##0")</f>
        <v>0</v>
      </c>
      <c r="Q13" s="36" t="str">
        <f>TEXT(ZP2010!Q13,"# ##0")</f>
        <v>0</v>
      </c>
      <c r="R13" s="36" t="str">
        <f>TEXT(ZP2010!R13,"# ##0")</f>
        <v>0</v>
      </c>
      <c r="S13" s="36" t="str">
        <f>TEXT(ZP2010!S13,"# ##0")</f>
        <v>0</v>
      </c>
      <c r="T13" s="36" t="str">
        <f>TEXT(ZP2010!T13,"# ##0")</f>
        <v>0</v>
      </c>
      <c r="U13" s="36" t="str">
        <f>TEXT(ZP2010!U13,"# ##0")</f>
        <v>0</v>
      </c>
      <c r="V13" s="36" t="str">
        <f>TEXT(ZP2010!V13,"# ##0")</f>
        <v>0</v>
      </c>
      <c r="W13" s="36" t="str">
        <f>TEXT(ZP2010!W13,"# ##0")</f>
        <v>0</v>
      </c>
      <c r="X13" s="36" t="str">
        <f>TEXT(ZP2010!X13,"# ##0")</f>
        <v>0</v>
      </c>
      <c r="Y13" s="36" t="str">
        <f>TEXT(ZP2010!Y13,"# ##0")</f>
        <v>0</v>
      </c>
      <c r="Z13" s="36" t="str">
        <f>TEXT(ZP2010!Z13,"# ##0")</f>
        <v>0</v>
      </c>
      <c r="AA13" s="36" t="str">
        <f>TEXT(ZP2010!AA13,"# ##0")</f>
        <v>0</v>
      </c>
      <c r="AB13" s="36" t="str">
        <f>TEXT(ZP2010!AB13,"# ##0")</f>
        <v>0</v>
      </c>
      <c r="AC13" s="36" t="str">
        <f>TEXT(ZP2010!AC13,"# ##0")</f>
        <v>0</v>
      </c>
      <c r="AD13" s="36" t="str">
        <f>TEXT(ZP2010!AD13,"# ##0")</f>
        <v>0</v>
      </c>
      <c r="AE13" s="36" t="str">
        <f>TEXT(ZP2010!AE13,"# ##0")</f>
        <v>0</v>
      </c>
      <c r="AF13" s="36" t="str">
        <f>TEXT(ZP2010!AF13,"#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TEXT(ZP2010!G14,"# ##0")</f>
        <v>0</v>
      </c>
      <c r="H14" s="36" t="str">
        <f>TEXT(ZP2010!H14,"# ##0")</f>
        <v>0</v>
      </c>
      <c r="I14" s="36" t="str">
        <f>TEXT(ZP2010!I14,"# ##0")</f>
        <v>0</v>
      </c>
      <c r="J14" s="36" t="str">
        <f>TEXT(ZP2010!J14,"# ##0")</f>
        <v>0</v>
      </c>
      <c r="K14" s="36" t="str">
        <f>TEXT(ZP2010!K14,"# ##0")</f>
        <v>0</v>
      </c>
      <c r="L14" s="36" t="str">
        <f>TEXT(ZP2010!L14,"# ##0")</f>
        <v>0</v>
      </c>
      <c r="M14" s="36" t="str">
        <f>TEXT(ZP2010!M14,"# ##0")</f>
        <v>1</v>
      </c>
      <c r="N14" s="36" t="str">
        <f>TEXT(ZP2010!N14,"# ##0")</f>
        <v>0</v>
      </c>
      <c r="O14" s="36" t="str">
        <f>TEXT(ZP2010!O14,"# ##0")</f>
        <v>0</v>
      </c>
      <c r="P14" s="36" t="str">
        <f>TEXT(ZP2010!P14,"# ##0")</f>
        <v>0</v>
      </c>
      <c r="Q14" s="36" t="str">
        <f>TEXT(ZP2010!Q14,"# ##0")</f>
        <v>0</v>
      </c>
      <c r="R14" s="36" t="str">
        <f>TEXT(ZP2010!R14,"# ##0")</f>
        <v>0</v>
      </c>
      <c r="S14" s="36" t="str">
        <f>TEXT(ZP2010!S14,"# ##0")</f>
        <v>1 000</v>
      </c>
      <c r="T14" s="36" t="str">
        <f>TEXT(ZP2010!T14,"# ##0")</f>
        <v>1 000</v>
      </c>
      <c r="U14" s="36" t="str">
        <f>TEXT(ZP2010!U14,"# ##0")</f>
        <v>20</v>
      </c>
      <c r="V14" s="36" t="str">
        <f>TEXT(ZP2010!V14,"# ##0")</f>
        <v>20</v>
      </c>
      <c r="W14" s="36" t="str">
        <f>TEXT(ZP2010!W14,"# ##0")</f>
        <v>0</v>
      </c>
      <c r="X14" s="36" t="str">
        <f>TEXT(ZP2010!X14,"# ##0")</f>
        <v>0</v>
      </c>
      <c r="Y14" s="36" t="str">
        <f>TEXT(ZP2010!Y14,"# ##0")</f>
        <v>0</v>
      </c>
      <c r="Z14" s="36" t="str">
        <f>TEXT(ZP2010!Z14,"# ##0")</f>
        <v>20</v>
      </c>
      <c r="AA14" s="36" t="str">
        <f>TEXT(ZP2010!AA14,"# ##0")</f>
        <v>40</v>
      </c>
      <c r="AB14" s="36" t="str">
        <f>TEXT(ZP2010!AB14,"# ##0")</f>
        <v>0</v>
      </c>
      <c r="AC14" s="36" t="str">
        <f>TEXT(ZP2010!AC14,"# ##0")</f>
        <v>0</v>
      </c>
      <c r="AD14" s="36" t="str">
        <f>TEXT(ZP2010!AD14,"# ##0")</f>
        <v>0</v>
      </c>
      <c r="AE14" s="36" t="str">
        <f>TEXT(ZP2010!AE14,"# ##0")</f>
        <v>0</v>
      </c>
      <c r="AF14" s="36" t="str">
        <f>TEXT(ZP2010!AF14,"#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TEXT(ZP2010!G15,"# ##0")</f>
        <v>0</v>
      </c>
      <c r="H15" s="36" t="str">
        <f>TEXT(ZP2010!H15,"# ##0")</f>
        <v>0</v>
      </c>
      <c r="I15" s="36" t="str">
        <f>TEXT(ZP2010!I15,"# ##0")</f>
        <v>0</v>
      </c>
      <c r="J15" s="36" t="str">
        <f>TEXT(ZP2010!J15,"# ##0")</f>
        <v>0</v>
      </c>
      <c r="K15" s="36" t="str">
        <f>TEXT(ZP2010!K15,"# ##0")</f>
        <v>0</v>
      </c>
      <c r="L15" s="36" t="str">
        <f>TEXT(ZP2010!L15,"# ##0")</f>
        <v>0</v>
      </c>
      <c r="M15" s="36" t="str">
        <f>TEXT(ZP2010!M15,"# ##0")</f>
        <v>0</v>
      </c>
      <c r="N15" s="36" t="str">
        <f>TEXT(ZP2010!N15,"# ##0")</f>
        <v>0</v>
      </c>
      <c r="O15" s="36" t="str">
        <f>TEXT(ZP2010!O15,"# ##0")</f>
        <v>0</v>
      </c>
      <c r="P15" s="36" t="str">
        <f>TEXT(ZP2010!P15,"# ##0")</f>
        <v>0</v>
      </c>
      <c r="Q15" s="36" t="str">
        <f>TEXT(ZP2010!Q15,"# ##0")</f>
        <v>20 000</v>
      </c>
      <c r="R15" s="36" t="str">
        <f>TEXT(ZP2010!R15,"# ##0")</f>
        <v>0</v>
      </c>
      <c r="S15" s="36" t="str">
        <f>TEXT(ZP2010!S15,"# ##0")</f>
        <v>0</v>
      </c>
      <c r="T15" s="36" t="str">
        <f>TEXT(ZP2010!T15,"# ##0")</f>
        <v>0</v>
      </c>
      <c r="U15" s="36" t="str">
        <f>TEXT(ZP2010!U15,"# ##0")</f>
        <v>0</v>
      </c>
      <c r="V15" s="36" t="str">
        <f>TEXT(ZP2010!V15,"# ##0")</f>
        <v>0</v>
      </c>
      <c r="W15" s="36" t="str">
        <f>TEXT(ZP2010!W15,"# ##0")</f>
        <v>200 000</v>
      </c>
      <c r="X15" s="36" t="str">
        <f>TEXT(ZP2010!X15,"# ##0")</f>
        <v>0</v>
      </c>
      <c r="Y15" s="36" t="str">
        <f>TEXT(ZP2010!Y15,"# ##0")</f>
        <v>0</v>
      </c>
      <c r="Z15" s="36" t="str">
        <f>TEXT(ZP2010!Z15,"# ##0")</f>
        <v>0</v>
      </c>
      <c r="AA15" s="36" t="str">
        <f>TEXT(ZP2010!AA15,"# ##0")</f>
        <v>0</v>
      </c>
      <c r="AB15" s="36" t="str">
        <f>TEXT(ZP2010!AB15,"# ##0")</f>
        <v>0</v>
      </c>
      <c r="AC15" s="36" t="str">
        <f>TEXT(ZP2010!AC15,"# ##0")</f>
        <v>0</v>
      </c>
      <c r="AD15" s="36" t="str">
        <f>TEXT(ZP2010!AD15,"# ##0")</f>
        <v>0</v>
      </c>
      <c r="AE15" s="36" t="str">
        <f>TEXT(ZP2010!AE15,"# ##0")</f>
        <v>0</v>
      </c>
      <c r="AF15" s="36" t="str">
        <f>TEXT(ZP2010!AF15,"# ##0")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TEXT(ZP2010!G16,"# ##0")</f>
        <v>70 000</v>
      </c>
      <c r="H16" s="36" t="str">
        <f>TEXT(ZP2010!H16,"# ##0")</f>
        <v>0</v>
      </c>
      <c r="I16" s="36" t="str">
        <f>TEXT(ZP2010!I16,"# ##0")</f>
        <v>0</v>
      </c>
      <c r="J16" s="36" t="str">
        <f>TEXT(ZP2010!J16,"# ##0")</f>
        <v>0</v>
      </c>
      <c r="K16" s="36" t="str">
        <f>TEXT(ZP2010!K16,"# ##0")</f>
        <v>6 000</v>
      </c>
      <c r="L16" s="36" t="str">
        <f>TEXT(ZP2010!L16,"# ##0")</f>
        <v>0</v>
      </c>
      <c r="M16" s="36" t="str">
        <f>TEXT(ZP2010!M16,"# ##0")</f>
        <v>0</v>
      </c>
      <c r="N16" s="36" t="str">
        <f>TEXT(ZP2010!N16,"# ##0")</f>
        <v>0</v>
      </c>
      <c r="O16" s="36" t="str">
        <f>TEXT(ZP2010!O16,"# ##0")</f>
        <v>0</v>
      </c>
      <c r="P16" s="36" t="str">
        <f>TEXT(ZP2010!P16,"# ##0")</f>
        <v>0</v>
      </c>
      <c r="Q16" s="36" t="str">
        <f>TEXT(ZP2010!Q16,"# ##0")</f>
        <v>0</v>
      </c>
      <c r="R16" s="36" t="str">
        <f>TEXT(ZP2010!R16,"# ##0")</f>
        <v>0</v>
      </c>
      <c r="S16" s="36" t="str">
        <f>TEXT(ZP2010!S16,"# ##0")</f>
        <v>0</v>
      </c>
      <c r="T16" s="36" t="str">
        <f>TEXT(ZP2010!T16,"# ##0")</f>
        <v>0</v>
      </c>
      <c r="U16" s="36" t="str">
        <f>TEXT(ZP2010!U16,"# ##0")</f>
        <v>0</v>
      </c>
      <c r="V16" s="36" t="str">
        <f>TEXT(ZP2010!V16,"# ##0")</f>
        <v>0</v>
      </c>
      <c r="W16" s="36" t="str">
        <f>TEXT(ZP2010!W16,"# ##0")</f>
        <v>0</v>
      </c>
      <c r="X16" s="36" t="str">
        <f>TEXT(ZP2010!X16,"# ##0")</f>
        <v>0</v>
      </c>
      <c r="Y16" s="36" t="str">
        <f>TEXT(ZP2010!Y16,"# ##0")</f>
        <v>0</v>
      </c>
      <c r="Z16" s="36" t="str">
        <f>TEXT(ZP2010!Z16,"# ##0")</f>
        <v>0</v>
      </c>
      <c r="AA16" s="36" t="str">
        <f>TEXT(ZP2010!AA16,"# ##0")</f>
        <v>0</v>
      </c>
      <c r="AB16" s="36" t="str">
        <f>TEXT(ZP2010!AB16,"# ##0")</f>
        <v>0</v>
      </c>
      <c r="AC16" s="36" t="str">
        <f>TEXT(ZP2010!AC16,"# ##0")</f>
        <v>0</v>
      </c>
      <c r="AD16" s="36" t="str">
        <f>TEXT(ZP2010!AD16,"# ##0")</f>
        <v>0</v>
      </c>
      <c r="AE16" s="36" t="str">
        <f>TEXT(ZP2010!AE16,"# ##0")</f>
        <v>0</v>
      </c>
      <c r="AF16" s="36" t="str">
        <f>TEXT(ZP2010!AF16,"#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TEXT(ZP2010!G17,"# ##0")</f>
        <v>0</v>
      </c>
      <c r="H17" s="36" t="str">
        <f>TEXT(ZP2010!H17,"# ##0")</f>
        <v>0</v>
      </c>
      <c r="I17" s="36" t="str">
        <f>TEXT(ZP2010!I17,"# ##0")</f>
        <v>0</v>
      </c>
      <c r="J17" s="36" t="str">
        <f>TEXT(ZP2010!J17,"# ##0")</f>
        <v>0</v>
      </c>
      <c r="K17" s="36" t="str">
        <f>TEXT(ZP2010!K17,"# ##0")</f>
        <v>0</v>
      </c>
      <c r="L17" s="36" t="str">
        <f>TEXT(ZP2010!L17,"# ##0")</f>
        <v>0</v>
      </c>
      <c r="M17" s="36" t="str">
        <f>TEXT(ZP2010!M17,"# ##0")</f>
        <v>0</v>
      </c>
      <c r="N17" s="36" t="str">
        <f>TEXT(ZP2010!N17,"# ##0")</f>
        <v>0</v>
      </c>
      <c r="O17" s="36" t="str">
        <f>TEXT(ZP2010!O17,"# ##0")</f>
        <v>0</v>
      </c>
      <c r="P17" s="36" t="str">
        <f>TEXT(ZP2010!P17,"# ##0")</f>
        <v>0</v>
      </c>
      <c r="Q17" s="36" t="str">
        <f>TEXT(ZP2010!Q17,"# ##0")</f>
        <v>0</v>
      </c>
      <c r="R17" s="36" t="str">
        <f>TEXT(ZP2010!R17,"# ##0")</f>
        <v>0</v>
      </c>
      <c r="S17" s="36" t="str">
        <f>TEXT(ZP2010!S17,"# ##0")</f>
        <v>0</v>
      </c>
      <c r="T17" s="36" t="str">
        <f>TEXT(ZP2010!T17,"# ##0")</f>
        <v>0</v>
      </c>
      <c r="U17" s="36" t="str">
        <f>TEXT(ZP2010!U17,"# ##0")</f>
        <v>0</v>
      </c>
      <c r="V17" s="36" t="str">
        <f>TEXT(ZP2010!V17,"# ##0")</f>
        <v>0</v>
      </c>
      <c r="W17" s="36" t="str">
        <f>TEXT(ZP2010!W17,"# ##0")</f>
        <v>0</v>
      </c>
      <c r="X17" s="36" t="str">
        <f>TEXT(ZP2010!X17,"# ##0")</f>
        <v>0</v>
      </c>
      <c r="Y17" s="36" t="str">
        <f>TEXT(ZP2010!Y17,"# ##0")</f>
        <v>0</v>
      </c>
      <c r="Z17" s="36" t="str">
        <f>TEXT(ZP2010!Z17,"# ##0")</f>
        <v>0</v>
      </c>
      <c r="AA17" s="36" t="str">
        <f>TEXT(ZP2010!AA17,"# ##0")</f>
        <v>0</v>
      </c>
      <c r="AB17" s="36" t="str">
        <f>TEXT(ZP2010!AB17,"# ##0")</f>
        <v>0</v>
      </c>
      <c r="AC17" s="36" t="str">
        <f>TEXT(ZP2010!AC17,"# ##0")</f>
        <v>0</v>
      </c>
      <c r="AD17" s="36" t="str">
        <f>TEXT(ZP2010!AD17,"# ##0")</f>
        <v>0</v>
      </c>
      <c r="AE17" s="36" t="str">
        <f>TEXT(ZP2010!AE17,"# ##0")</f>
        <v>0</v>
      </c>
      <c r="AF17" s="36" t="str">
        <f>TEXT(ZP2010!AF17,"#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TEXT(ZP2010!G18,"# ##0")</f>
        <v>0</v>
      </c>
      <c r="H18" s="36" t="str">
        <f>TEXT(ZP2010!H18,"# ##0")</f>
        <v>0</v>
      </c>
      <c r="I18" s="36" t="str">
        <f>TEXT(ZP2010!I18,"# ##0")</f>
        <v>1 700</v>
      </c>
      <c r="J18" s="36" t="str">
        <f>TEXT(ZP2010!J18,"# ##0")</f>
        <v>50</v>
      </c>
      <c r="K18" s="36" t="str">
        <f>TEXT(ZP2010!K18,"# ##0")</f>
        <v>0</v>
      </c>
      <c r="L18" s="36" t="str">
        <f>TEXT(ZP2010!L18,"# ##0")</f>
        <v>50</v>
      </c>
      <c r="M18" s="36" t="str">
        <f>TEXT(ZP2010!M18,"# ##0")</f>
        <v>0</v>
      </c>
      <c r="N18" s="36" t="str">
        <f>TEXT(ZP2010!N18,"# ##0")</f>
        <v>0</v>
      </c>
      <c r="O18" s="36" t="str">
        <f>TEXT(ZP2010!O18,"# ##0")</f>
        <v>2 000</v>
      </c>
      <c r="P18" s="36" t="str">
        <f>TEXT(ZP2010!P18,"# ##0")</f>
        <v>0</v>
      </c>
      <c r="Q18" s="36" t="str">
        <f>TEXT(ZP2010!Q18,"# ##0")</f>
        <v>0</v>
      </c>
      <c r="R18" s="36" t="str">
        <f>TEXT(ZP2010!R18,"# ##0")</f>
        <v>0</v>
      </c>
      <c r="S18" s="36" t="str">
        <f>TEXT(ZP2010!S18,"# ##0")</f>
        <v>0</v>
      </c>
      <c r="T18" s="36" t="str">
        <f>TEXT(ZP2010!T18,"# ##0")</f>
        <v>0</v>
      </c>
      <c r="U18" s="36" t="str">
        <f>TEXT(ZP2010!U18,"# ##0")</f>
        <v>0</v>
      </c>
      <c r="V18" s="36" t="str">
        <f>TEXT(ZP2010!V18,"# ##0")</f>
        <v>0</v>
      </c>
      <c r="W18" s="36" t="str">
        <f>TEXT(ZP2010!W18,"# ##0")</f>
        <v>0</v>
      </c>
      <c r="X18" s="36" t="str">
        <f>TEXT(ZP2010!X18,"# ##0")</f>
        <v>0</v>
      </c>
      <c r="Y18" s="36" t="str">
        <f>TEXT(ZP2010!Y18,"# ##0")</f>
        <v>0</v>
      </c>
      <c r="Z18" s="36" t="str">
        <f>TEXT(ZP2010!Z18,"# ##0")</f>
        <v>0</v>
      </c>
      <c r="AA18" s="36" t="str">
        <f>TEXT(ZP2010!AA18,"# ##0")</f>
        <v>0</v>
      </c>
      <c r="AB18" s="36" t="str">
        <f>TEXT(ZP2010!AB18,"# ##0")</f>
        <v>0</v>
      </c>
      <c r="AC18" s="36" t="str">
        <f>TEXT(ZP2010!AC18,"# ##0")</f>
        <v>0</v>
      </c>
      <c r="AD18" s="36" t="str">
        <f>TEXT(ZP2010!AD18,"# ##0")</f>
        <v>0</v>
      </c>
      <c r="AE18" s="36" t="str">
        <f>TEXT(ZP2010!AE18,"# ##0")</f>
        <v>0</v>
      </c>
      <c r="AF18" s="36" t="str">
        <f>TEXT(ZP2010!AF18,"#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TEXT(ZP2010!G19,"# ##0")</f>
        <v>0</v>
      </c>
      <c r="H19" s="36" t="str">
        <f>TEXT(ZP2010!H19,"# ##0")</f>
        <v>0</v>
      </c>
      <c r="I19" s="36" t="str">
        <f>TEXT(ZP2010!I19,"# ##0")</f>
        <v>3 000</v>
      </c>
      <c r="J19" s="36" t="str">
        <f>TEXT(ZP2010!J19,"# ##0")</f>
        <v>50</v>
      </c>
      <c r="K19" s="36" t="str">
        <f>TEXT(ZP2010!K19,"# ##0")</f>
        <v>0</v>
      </c>
      <c r="L19" s="36" t="str">
        <f>TEXT(ZP2010!L19,"# ##0")</f>
        <v>50</v>
      </c>
      <c r="M19" s="36" t="str">
        <f>TEXT(ZP2010!M19,"# ##0")</f>
        <v>0</v>
      </c>
      <c r="N19" s="36" t="str">
        <f>TEXT(ZP2010!N19,"# ##0")</f>
        <v>0</v>
      </c>
      <c r="O19" s="36" t="str">
        <f>TEXT(ZP2010!O19,"# ##0")</f>
        <v>0</v>
      </c>
      <c r="P19" s="36" t="str">
        <f>TEXT(ZP2010!P19,"# ##0")</f>
        <v>0</v>
      </c>
      <c r="Q19" s="36" t="str">
        <f>TEXT(ZP2010!Q19,"# ##0")</f>
        <v>0</v>
      </c>
      <c r="R19" s="36" t="str">
        <f>TEXT(ZP2010!R19,"# ##0")</f>
        <v>0</v>
      </c>
      <c r="S19" s="36" t="str">
        <f>TEXT(ZP2010!S19,"# ##0")</f>
        <v>0</v>
      </c>
      <c r="T19" s="36" t="str">
        <f>TEXT(ZP2010!T19,"# ##0")</f>
        <v>0</v>
      </c>
      <c r="U19" s="36" t="str">
        <f>TEXT(ZP2010!U19,"# ##0")</f>
        <v>0</v>
      </c>
      <c r="V19" s="36" t="str">
        <f>TEXT(ZP2010!V19,"# ##0")</f>
        <v>0</v>
      </c>
      <c r="W19" s="36" t="str">
        <f>TEXT(ZP2010!W19,"# ##0")</f>
        <v>0</v>
      </c>
      <c r="X19" s="36" t="str">
        <f>TEXT(ZP2010!X19,"# ##0")</f>
        <v>0</v>
      </c>
      <c r="Y19" s="36" t="str">
        <f>TEXT(ZP2010!Y19,"# ##0")</f>
        <v>0</v>
      </c>
      <c r="Z19" s="36" t="str">
        <f>TEXT(ZP2010!Z19,"# ##0")</f>
        <v>0</v>
      </c>
      <c r="AA19" s="36" t="str">
        <f>TEXT(ZP2010!AA19,"# ##0")</f>
        <v>0</v>
      </c>
      <c r="AB19" s="36" t="str">
        <f>TEXT(ZP2010!AB19,"# ##0")</f>
        <v>0</v>
      </c>
      <c r="AC19" s="36" t="str">
        <f>TEXT(ZP2010!AC19,"# ##0")</f>
        <v>0</v>
      </c>
      <c r="AD19" s="36" t="str">
        <f>TEXT(ZP2010!AD19,"# ##0")</f>
        <v>0</v>
      </c>
      <c r="AE19" s="36" t="str">
        <f>TEXT(ZP2010!AE19,"# ##0")</f>
        <v>0</v>
      </c>
      <c r="AF19" s="36" t="str">
        <f>TEXT(ZP2010!AF19,"#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TEXT(ZP2010!G20,"# ##0")</f>
        <v>0</v>
      </c>
      <c r="H20" s="36" t="str">
        <f>TEXT(ZP2010!H20,"# ##0")</f>
        <v>0</v>
      </c>
      <c r="I20" s="36" t="str">
        <f>TEXT(ZP2010!I20,"# ##0")</f>
        <v>0</v>
      </c>
      <c r="J20" s="36" t="str">
        <f>TEXT(ZP2010!J20,"# ##0")</f>
        <v>0</v>
      </c>
      <c r="K20" s="36" t="str">
        <f>TEXT(ZP2010!K20,"# ##0")</f>
        <v>0</v>
      </c>
      <c r="L20" s="36" t="str">
        <f>TEXT(ZP2010!L20,"# ##0")</f>
        <v>0</v>
      </c>
      <c r="M20" s="36" t="str">
        <f>TEXT(ZP2010!M20,"# ##0")</f>
        <v>0</v>
      </c>
      <c r="N20" s="36" t="str">
        <f>TEXT(ZP2010!N20,"# ##0")</f>
        <v>0</v>
      </c>
      <c r="O20" s="36" t="str">
        <f>TEXT(ZP2010!O20,"# ##0")</f>
        <v>0</v>
      </c>
      <c r="P20" s="36" t="str">
        <f>TEXT(ZP2010!P20,"# ##0")</f>
        <v>0</v>
      </c>
      <c r="Q20" s="36" t="str">
        <f>TEXT(ZP2010!Q20,"# ##0")</f>
        <v>0</v>
      </c>
      <c r="R20" s="36" t="str">
        <f>TEXT(ZP2010!R20,"# ##0")</f>
        <v>0</v>
      </c>
      <c r="S20" s="36" t="str">
        <f>TEXT(ZP2010!S20,"# ##0")</f>
        <v>1 000</v>
      </c>
      <c r="T20" s="36" t="str">
        <f>TEXT(ZP2010!T20,"# ##0")</f>
        <v>1 400</v>
      </c>
      <c r="U20" s="36" t="str">
        <f>TEXT(ZP2010!U20,"# ##0")</f>
        <v>80</v>
      </c>
      <c r="V20" s="36" t="str">
        <f>TEXT(ZP2010!V20,"# ##0")</f>
        <v>20</v>
      </c>
      <c r="W20" s="36" t="str">
        <f>TEXT(ZP2010!W20,"# ##0")</f>
        <v>0</v>
      </c>
      <c r="X20" s="36" t="str">
        <f>TEXT(ZP2010!X20,"# ##0")</f>
        <v>1 500</v>
      </c>
      <c r="Y20" s="36" t="str">
        <f>TEXT(ZP2010!Y20,"# ##0")</f>
        <v>0</v>
      </c>
      <c r="Z20" s="36" t="str">
        <f>TEXT(ZP2010!Z20,"# ##0")</f>
        <v>50</v>
      </c>
      <c r="AA20" s="36" t="str">
        <f>TEXT(ZP2010!AA20,"# ##0")</f>
        <v>0</v>
      </c>
      <c r="AB20" s="36" t="str">
        <f>TEXT(ZP2010!AB20,"# ##0")</f>
        <v>0</v>
      </c>
      <c r="AC20" s="36" t="str">
        <f>TEXT(ZP2010!AC20,"# ##0")</f>
        <v>0</v>
      </c>
      <c r="AD20" s="36" t="str">
        <f>TEXT(ZP2010!AD20,"# ##0")</f>
        <v>0</v>
      </c>
      <c r="AE20" s="36" t="str">
        <f>TEXT(ZP2010!AE20,"# ##0")</f>
        <v>0</v>
      </c>
      <c r="AF20" s="36" t="str">
        <f>TEXT(ZP2010!AF20,"#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 t="str">
        <f>TEXT(ZP2010!G21,"# ##0")</f>
        <v>0</v>
      </c>
      <c r="H21" s="36" t="str">
        <f>TEXT(ZP2010!H21,"# ##0")</f>
        <v>0</v>
      </c>
      <c r="I21" s="36" t="str">
        <f>TEXT(ZP2010!I21,"# ##0")</f>
        <v>0</v>
      </c>
      <c r="J21" s="36" t="str">
        <f>TEXT(ZP2010!J21,"# ##0")</f>
        <v>0</v>
      </c>
      <c r="K21" s="36" t="str">
        <f>TEXT(ZP2010!K21,"# ##0")</f>
        <v>0</v>
      </c>
      <c r="L21" s="36" t="str">
        <f>TEXT(ZP2010!L21,"# ##0")</f>
        <v>0</v>
      </c>
      <c r="M21" s="36" t="str">
        <f>TEXT(ZP2010!M21,"# ##0")</f>
        <v>0</v>
      </c>
      <c r="N21" s="36" t="str">
        <f>TEXT(ZP2010!N21,"# ##0")</f>
        <v>0</v>
      </c>
      <c r="O21" s="36" t="str">
        <f>TEXT(ZP2010!O21,"# ##0")</f>
        <v>0</v>
      </c>
      <c r="P21" s="36" t="str">
        <f>TEXT(ZP2010!P21,"# ##0")</f>
        <v>0</v>
      </c>
      <c r="Q21" s="36" t="str">
        <f>TEXT(ZP2010!Q21,"# ##0")</f>
        <v>0</v>
      </c>
      <c r="R21" s="36" t="str">
        <f>TEXT(ZP2010!R21,"# ##0")</f>
        <v>0</v>
      </c>
      <c r="S21" s="36" t="str">
        <f>TEXT(ZP2010!S21,"# ##0")</f>
        <v>0</v>
      </c>
      <c r="T21" s="36" t="str">
        <f>TEXT(ZP2010!T21,"# ##0")</f>
        <v>0</v>
      </c>
      <c r="U21" s="36" t="str">
        <f>TEXT(ZP2010!U21,"# ##0")</f>
        <v>0</v>
      </c>
      <c r="V21" s="36" t="str">
        <f>TEXT(ZP2010!V21,"# ##0")</f>
        <v>0</v>
      </c>
      <c r="W21" s="36" t="str">
        <f>TEXT(ZP2010!W21,"# ##0")</f>
        <v>0</v>
      </c>
      <c r="X21" s="36" t="str">
        <f>TEXT(ZP2010!X21,"# ##0")</f>
        <v>0</v>
      </c>
      <c r="Y21" s="36" t="str">
        <f>TEXT(ZP2010!Y21,"# ##0")</f>
        <v>0</v>
      </c>
      <c r="Z21" s="36" t="str">
        <f>TEXT(ZP2010!Z21,"# ##0")</f>
        <v>0</v>
      </c>
      <c r="AA21" s="36" t="str">
        <f>TEXT(ZP2010!AA21,"# ##0")</f>
        <v>0</v>
      </c>
      <c r="AB21" s="36" t="str">
        <f>TEXT(ZP2010!AB21,"# ##0")</f>
        <v>0</v>
      </c>
      <c r="AC21" s="36" t="str">
        <f>TEXT(ZP2010!AC21,"# ##0")</f>
        <v>0</v>
      </c>
      <c r="AD21" s="36" t="str">
        <f>TEXT(ZP2010!AD21,"# ##0")</f>
        <v>0</v>
      </c>
      <c r="AE21" s="36" t="str">
        <f>TEXT(ZP2010!AE21,"# ##0")</f>
        <v>0</v>
      </c>
      <c r="AF21" s="36" t="str">
        <f>TEXT(ZP2010!AF21,"#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TEXT(ZP2010!G22,"# ##0")</f>
        <v>0</v>
      </c>
      <c r="H22" s="36" t="str">
        <f>TEXT(ZP2010!H22,"# ##0")</f>
        <v>0</v>
      </c>
      <c r="I22" s="36" t="str">
        <f>TEXT(ZP2010!I22,"# ##0")</f>
        <v>0</v>
      </c>
      <c r="J22" s="36" t="str">
        <f>TEXT(ZP2010!J22,"# ##0")</f>
        <v>0</v>
      </c>
      <c r="K22" s="36" t="str">
        <f>TEXT(ZP2010!K22,"# ##0")</f>
        <v>0</v>
      </c>
      <c r="L22" s="36" t="str">
        <f>TEXT(ZP2010!L22,"# ##0")</f>
        <v>200</v>
      </c>
      <c r="M22" s="36" t="str">
        <f>TEXT(ZP2010!M22,"# ##0")</f>
        <v>1</v>
      </c>
      <c r="N22" s="36" t="str">
        <f>TEXT(ZP2010!N22,"# ##0")</f>
        <v>0</v>
      </c>
      <c r="O22" s="36" t="str">
        <f>TEXT(ZP2010!O22,"# ##0")</f>
        <v>0</v>
      </c>
      <c r="P22" s="36" t="str">
        <f>TEXT(ZP2010!P22,"# ##0")</f>
        <v>0</v>
      </c>
      <c r="Q22" s="36" t="str">
        <f>TEXT(ZP2010!Q22,"# ##0")</f>
        <v>0</v>
      </c>
      <c r="R22" s="36" t="str">
        <f>TEXT(ZP2010!R22,"# ##0")</f>
        <v>0</v>
      </c>
      <c r="S22" s="36" t="str">
        <f>TEXT(ZP2010!S22,"# ##0")</f>
        <v>1 000</v>
      </c>
      <c r="T22" s="36" t="str">
        <f>TEXT(ZP2010!T22,"# ##0")</f>
        <v>1 200</v>
      </c>
      <c r="U22" s="36" t="str">
        <f>TEXT(ZP2010!U22,"# ##0")</f>
        <v>0</v>
      </c>
      <c r="V22" s="36" t="str">
        <f>TEXT(ZP2010!V22,"# ##0")</f>
        <v>0</v>
      </c>
      <c r="W22" s="36" t="str">
        <f>TEXT(ZP2010!W22,"# ##0")</f>
        <v>0</v>
      </c>
      <c r="X22" s="36" t="str">
        <f>TEXT(ZP2010!X22,"# ##0")</f>
        <v>1 500</v>
      </c>
      <c r="Y22" s="36" t="str">
        <f>TEXT(ZP2010!Y22,"# ##0")</f>
        <v>0</v>
      </c>
      <c r="Z22" s="36" t="str">
        <f>TEXT(ZP2010!Z22,"# ##0")</f>
        <v>20</v>
      </c>
      <c r="AA22" s="36" t="str">
        <f>TEXT(ZP2010!AA22,"# ##0")</f>
        <v>40</v>
      </c>
      <c r="AB22" s="36" t="str">
        <f>TEXT(ZP2010!AB22,"# ##0")</f>
        <v>0</v>
      </c>
      <c r="AC22" s="36" t="str">
        <f>TEXT(ZP2010!AC22,"# ##0")</f>
        <v>0</v>
      </c>
      <c r="AD22" s="36" t="str">
        <f>TEXT(ZP2010!AD22,"# ##0")</f>
        <v>0</v>
      </c>
      <c r="AE22" s="36" t="str">
        <f>TEXT(ZP2010!AE22,"# ##0")</f>
        <v>0</v>
      </c>
      <c r="AF22" s="36" t="str">
        <f>TEXT(ZP2010!AF22,"#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TEXT(ZP2010!G23,"# ##0")</f>
        <v>0</v>
      </c>
      <c r="H23" s="36" t="str">
        <f>TEXT(ZP2010!H23,"# ##0")</f>
        <v>0</v>
      </c>
      <c r="I23" s="36" t="str">
        <f>TEXT(ZP2010!I23,"# ##0")</f>
        <v>0</v>
      </c>
      <c r="J23" s="36" t="str">
        <f>TEXT(ZP2010!J23,"# ##0")</f>
        <v>0</v>
      </c>
      <c r="K23" s="36" t="str">
        <f>TEXT(ZP2010!K23,"# ##0")</f>
        <v>0</v>
      </c>
      <c r="L23" s="36" t="str">
        <f>TEXT(ZP2010!L23,"# ##0")</f>
        <v>0</v>
      </c>
      <c r="M23" s="36" t="str">
        <f>TEXT(ZP2010!M23,"# ##0")</f>
        <v>0</v>
      </c>
      <c r="N23" s="36" t="str">
        <f>TEXT(ZP2010!N23,"# ##0")</f>
        <v>0</v>
      </c>
      <c r="O23" s="36" t="str">
        <f>TEXT(ZP2010!O23,"# ##0")</f>
        <v>0</v>
      </c>
      <c r="P23" s="36" t="str">
        <f>TEXT(ZP2010!P23,"# ##0")</f>
        <v>0</v>
      </c>
      <c r="Q23" s="36" t="str">
        <f>TEXT(ZP2010!Q23,"# ##0")</f>
        <v>0</v>
      </c>
      <c r="R23" s="36" t="str">
        <f>TEXT(ZP2010!R23,"# ##0")</f>
        <v>150</v>
      </c>
      <c r="S23" s="36" t="str">
        <f>TEXT(ZP2010!S23,"# ##0")</f>
        <v>0</v>
      </c>
      <c r="T23" s="36" t="str">
        <f>TEXT(ZP2010!T23,"# ##0")</f>
        <v>400</v>
      </c>
      <c r="U23" s="36" t="str">
        <f>TEXT(ZP2010!U23,"# ##0")</f>
        <v>0</v>
      </c>
      <c r="V23" s="36" t="str">
        <f>TEXT(ZP2010!V23,"# ##0")</f>
        <v>20</v>
      </c>
      <c r="W23" s="36" t="str">
        <f>TEXT(ZP2010!W23,"# ##0")</f>
        <v>0</v>
      </c>
      <c r="X23" s="36" t="str">
        <f>TEXT(ZP2010!X23,"# ##0")</f>
        <v>0</v>
      </c>
      <c r="Y23" s="36" t="str">
        <f>TEXT(ZP2010!Y23,"# ##0")</f>
        <v>0</v>
      </c>
      <c r="Z23" s="36" t="str">
        <f>TEXT(ZP2010!Z23,"# ##0")</f>
        <v>15</v>
      </c>
      <c r="AA23" s="36" t="str">
        <f>TEXT(ZP2010!AA23,"# ##0")</f>
        <v>20</v>
      </c>
      <c r="AB23" s="36" t="str">
        <f>TEXT(ZP2010!AB23,"# ##0")</f>
        <v>0</v>
      </c>
      <c r="AC23" s="36" t="str">
        <f>TEXT(ZP2010!AC23,"# ##0")</f>
        <v>0</v>
      </c>
      <c r="AD23" s="36" t="str">
        <f>TEXT(ZP2010!AD23,"# ##0")</f>
        <v>0</v>
      </c>
      <c r="AE23" s="36" t="str">
        <f>TEXT(ZP2010!AE23,"# ##0")</f>
        <v>0</v>
      </c>
      <c r="AF23" s="36" t="str">
        <f>TEXT(ZP2010!AF23,"# ##0")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TEXT(ZP2010!G24,"# ##0")</f>
        <v>0</v>
      </c>
      <c r="H24" s="36" t="str">
        <f>TEXT(ZP2010!H24,"# ##0")</f>
        <v>0</v>
      </c>
      <c r="I24" s="36" t="str">
        <f>TEXT(ZP2010!I24,"# ##0")</f>
        <v>0</v>
      </c>
      <c r="J24" s="36" t="str">
        <f>TEXT(ZP2010!J24,"# ##0")</f>
        <v>0</v>
      </c>
      <c r="K24" s="36" t="str">
        <f>TEXT(ZP2010!K24,"# ##0")</f>
        <v>0</v>
      </c>
      <c r="L24" s="36" t="str">
        <f>TEXT(ZP2010!L24,"# ##0")</f>
        <v>0</v>
      </c>
      <c r="M24" s="36" t="str">
        <f>TEXT(ZP2010!M24,"# ##0")</f>
        <v>0</v>
      </c>
      <c r="N24" s="36" t="str">
        <f>TEXT(ZP2010!N24,"# ##0")</f>
        <v>0</v>
      </c>
      <c r="O24" s="36" t="str">
        <f>TEXT(ZP2010!O24,"# ##0")</f>
        <v>0</v>
      </c>
      <c r="P24" s="36" t="str">
        <f>TEXT(ZP2010!P24,"# ##0")</f>
        <v>0</v>
      </c>
      <c r="Q24" s="36" t="str">
        <f>TEXT(ZP2010!Q24,"# ##0")</f>
        <v>0</v>
      </c>
      <c r="R24" s="36" t="str">
        <f>TEXT(ZP2010!R24,"# ##0")</f>
        <v>0</v>
      </c>
      <c r="S24" s="36" t="str">
        <f>TEXT(ZP2010!S24,"# ##0")</f>
        <v>0</v>
      </c>
      <c r="T24" s="36" t="str">
        <f>TEXT(ZP2010!T24,"# ##0")</f>
        <v>0</v>
      </c>
      <c r="U24" s="36" t="str">
        <f>TEXT(ZP2010!U24,"# ##0")</f>
        <v>0</v>
      </c>
      <c r="V24" s="36" t="str">
        <f>TEXT(ZP2010!V24,"# ##0")</f>
        <v>0</v>
      </c>
      <c r="W24" s="36" t="str">
        <f>TEXT(ZP2010!W24,"# ##0")</f>
        <v>0</v>
      </c>
      <c r="X24" s="36" t="str">
        <f>TEXT(ZP2010!X24,"# ##0")</f>
        <v>0</v>
      </c>
      <c r="Y24" s="36" t="str">
        <f>TEXT(ZP2010!Y24,"# ##0")</f>
        <v>0</v>
      </c>
      <c r="Z24" s="36" t="str">
        <f>TEXT(ZP2010!Z24,"# ##0")</f>
        <v>0</v>
      </c>
      <c r="AA24" s="36" t="str">
        <f>TEXT(ZP2010!AA24,"# ##0")</f>
        <v>0</v>
      </c>
      <c r="AB24" s="36" t="str">
        <f>TEXT(ZP2010!AB24,"# ##0")</f>
        <v>0</v>
      </c>
      <c r="AC24" s="36" t="str">
        <f>TEXT(ZP2010!AC24,"# ##0")</f>
        <v>0</v>
      </c>
      <c r="AD24" s="36" t="str">
        <f>TEXT(ZP2010!AD24,"# ##0")</f>
        <v>0</v>
      </c>
      <c r="AE24" s="36" t="str">
        <f>TEXT(ZP2010!AE24,"# ##0")</f>
        <v>0</v>
      </c>
      <c r="AF24" s="36" t="str">
        <f>TEXT(ZP2010!AF24,"#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 t="str">
        <f>TEXT(ZP2010!G25,"# ##0")</f>
        <v>0</v>
      </c>
      <c r="H25" s="36" t="str">
        <f>TEXT(ZP2010!H25,"# ##0")</f>
        <v>0</v>
      </c>
      <c r="I25" s="36" t="str">
        <f>TEXT(ZP2010!I25,"# ##0")</f>
        <v>0</v>
      </c>
      <c r="J25" s="36" t="str">
        <f>TEXT(ZP2010!J25,"# ##0")</f>
        <v>0</v>
      </c>
      <c r="K25" s="36" t="str">
        <f>TEXT(ZP2010!K25,"# ##0")</f>
        <v>0</v>
      </c>
      <c r="L25" s="36" t="str">
        <f>TEXT(ZP2010!L25,"# ##0")</f>
        <v>0</v>
      </c>
      <c r="M25" s="36" t="str">
        <f>TEXT(ZP2010!M25,"# ##0")</f>
        <v>0</v>
      </c>
      <c r="N25" s="36" t="str">
        <f>TEXT(ZP2010!N25,"# ##0")</f>
        <v>0</v>
      </c>
      <c r="O25" s="36" t="str">
        <f>TEXT(ZP2010!O25,"# ##0")</f>
        <v>0</v>
      </c>
      <c r="P25" s="36" t="str">
        <f>TEXT(ZP2010!P25,"# ##0")</f>
        <v>0</v>
      </c>
      <c r="Q25" s="36" t="str">
        <f>TEXT(ZP2010!Q25,"# ##0")</f>
        <v>0</v>
      </c>
      <c r="R25" s="36" t="str">
        <f>TEXT(ZP2010!R25,"# ##0")</f>
        <v>0</v>
      </c>
      <c r="S25" s="36" t="str">
        <f>TEXT(ZP2010!S25,"# ##0")</f>
        <v>0</v>
      </c>
      <c r="T25" s="36" t="str">
        <f>TEXT(ZP2010!T25,"# ##0")</f>
        <v>0</v>
      </c>
      <c r="U25" s="36" t="str">
        <f>TEXT(ZP2010!U25,"# ##0")</f>
        <v>0</v>
      </c>
      <c r="V25" s="36" t="str">
        <f>TEXT(ZP2010!V25,"# ##0")</f>
        <v>0</v>
      </c>
      <c r="W25" s="36" t="str">
        <f>TEXT(ZP2010!W25,"# ##0")</f>
        <v>0</v>
      </c>
      <c r="X25" s="36" t="str">
        <f>TEXT(ZP2010!X25,"# ##0")</f>
        <v>0</v>
      </c>
      <c r="Y25" s="36" t="str">
        <f>TEXT(ZP2010!Y25,"# ##0")</f>
        <v>0</v>
      </c>
      <c r="Z25" s="36" t="str">
        <f>TEXT(ZP2010!Z25,"# ##0")</f>
        <v>0</v>
      </c>
      <c r="AA25" s="36" t="str">
        <f>TEXT(ZP2010!AA25,"# ##0")</f>
        <v>0</v>
      </c>
      <c r="AB25" s="36" t="str">
        <f>TEXT(ZP2010!AB25,"# ##0")</f>
        <v>0</v>
      </c>
      <c r="AC25" s="36" t="str">
        <f>TEXT(ZP2010!AC25,"# ##0")</f>
        <v>0</v>
      </c>
      <c r="AD25" s="36" t="str">
        <f>TEXT(ZP2010!AD25,"# ##0")</f>
        <v>0</v>
      </c>
      <c r="AE25" s="36" t="str">
        <f>TEXT(ZP2010!AE25,"# ##0")</f>
        <v>0</v>
      </c>
      <c r="AF25" s="36" t="str">
        <f>TEXT(ZP2010!AF25,"# ##0")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tabSelected="1" zoomScale="82" zoomScaleNormal="82" workbookViewId="0" topLeftCell="A2">
      <selection activeCell="AG17" sqref="AG17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0039062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42187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7.5742187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263</v>
      </c>
      <c r="H2" s="34" t="s">
        <v>254</v>
      </c>
      <c r="I2" s="34" t="s">
        <v>262</v>
      </c>
      <c r="J2" s="34" t="s">
        <v>255</v>
      </c>
      <c r="K2" s="34" t="s">
        <v>233</v>
      </c>
      <c r="L2" s="34" t="s">
        <v>256</v>
      </c>
      <c r="M2" s="34" t="s">
        <v>257</v>
      </c>
      <c r="N2" s="34" t="s">
        <v>232</v>
      </c>
      <c r="O2" s="34" t="s">
        <v>264</v>
      </c>
      <c r="P2" s="34" t="s">
        <v>45</v>
      </c>
      <c r="Q2" s="105" t="s">
        <v>267</v>
      </c>
      <c r="R2" s="34" t="s">
        <v>266</v>
      </c>
      <c r="S2" s="34" t="s">
        <v>269</v>
      </c>
      <c r="T2" s="29" t="s">
        <v>259</v>
      </c>
      <c r="U2" s="34" t="s">
        <v>258</v>
      </c>
      <c r="V2" s="34" t="s">
        <v>260</v>
      </c>
      <c r="W2" s="34" t="s">
        <v>261</v>
      </c>
      <c r="X2" s="34" t="s">
        <v>246</v>
      </c>
      <c r="Y2" s="34" t="s">
        <v>250</v>
      </c>
      <c r="Z2" s="29" t="s">
        <v>245</v>
      </c>
      <c r="AA2" s="34" t="s">
        <v>249</v>
      </c>
      <c r="AB2" s="100" t="s">
        <v>247</v>
      </c>
      <c r="AC2" s="34" t="s">
        <v>248</v>
      </c>
      <c r="AD2" s="34" t="s">
        <v>265</v>
      </c>
      <c r="AE2" s="34" t="s">
        <v>251</v>
      </c>
      <c r="AF2" s="99" t="s">
        <v>230</v>
      </c>
    </row>
    <row r="3" spans="1:32" ht="24" customHeight="1">
      <c r="A3" s="15" t="s">
        <v>234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108"/>
      <c r="I3" s="108"/>
      <c r="J3" s="109"/>
      <c r="K3" s="110"/>
      <c r="L3" s="98">
        <v>200</v>
      </c>
      <c r="M3" s="98">
        <v>3000</v>
      </c>
      <c r="N3" s="108"/>
      <c r="O3" s="98">
        <v>11</v>
      </c>
      <c r="P3" s="98">
        <v>5000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36"/>
    </row>
    <row r="4" spans="1:32" ht="24" customHeight="1">
      <c r="A4" s="15" t="s">
        <v>236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8"/>
      <c r="I4" s="112"/>
      <c r="J4" s="108"/>
      <c r="K4" s="110"/>
      <c r="L4" s="108"/>
      <c r="M4" s="98">
        <v>3000</v>
      </c>
      <c r="N4" s="108"/>
      <c r="O4" s="108"/>
      <c r="P4" s="98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36"/>
    </row>
    <row r="5" spans="1:32" ht="24" customHeight="1">
      <c r="A5" s="27" t="s">
        <v>235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108"/>
      <c r="I5" s="108"/>
      <c r="J5" s="108"/>
      <c r="K5" s="110"/>
      <c r="L5" s="98">
        <v>180</v>
      </c>
      <c r="M5" s="98">
        <v>13860</v>
      </c>
      <c r="N5" s="108"/>
      <c r="O5" s="98">
        <v>10</v>
      </c>
      <c r="P5" s="98">
        <v>10800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36"/>
    </row>
    <row r="6" spans="1:32" ht="24" customHeight="1">
      <c r="A6" s="15" t="s">
        <v>237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98">
        <v>5000</v>
      </c>
      <c r="I6" s="98">
        <v>26</v>
      </c>
      <c r="J6" s="98">
        <v>80</v>
      </c>
      <c r="K6" s="110"/>
      <c r="L6" s="98">
        <v>100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36"/>
    </row>
    <row r="7" spans="1:32" ht="24" customHeight="1">
      <c r="A7" s="15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98">
        <v>2000</v>
      </c>
      <c r="I7" s="108"/>
      <c r="J7" s="98">
        <v>50</v>
      </c>
      <c r="K7" s="110"/>
      <c r="L7" s="98">
        <v>50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36"/>
    </row>
    <row r="8" spans="1:32" ht="24" customHeight="1">
      <c r="A8" s="15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98">
        <v>500</v>
      </c>
      <c r="I8" s="108"/>
      <c r="J8" s="98">
        <v>20</v>
      </c>
      <c r="K8" s="110"/>
      <c r="L8" s="98">
        <v>40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36"/>
    </row>
    <row r="9" spans="1:32" ht="23.25" customHeight="1">
      <c r="A9" s="15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98">
        <v>500</v>
      </c>
      <c r="I9" s="108"/>
      <c r="J9" s="114"/>
      <c r="K9" s="110"/>
      <c r="L9" s="98">
        <v>20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36"/>
    </row>
    <row r="10" spans="1:32" ht="23.25" customHeight="1">
      <c r="A10" s="15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98">
        <v>1000</v>
      </c>
      <c r="I10" s="108"/>
      <c r="J10" s="98">
        <v>30</v>
      </c>
      <c r="K10" s="110"/>
      <c r="L10" s="98">
        <v>30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36"/>
    </row>
    <row r="11" spans="1:32" ht="23.25" customHeight="1">
      <c r="A11" s="15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98">
        <v>5000</v>
      </c>
      <c r="I11" s="108"/>
      <c r="J11" s="98">
        <v>80</v>
      </c>
      <c r="K11" s="110"/>
      <c r="L11" s="98">
        <v>90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36"/>
    </row>
    <row r="12" spans="1:32" ht="23.2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98">
        <v>2000</v>
      </c>
      <c r="I12" s="108"/>
      <c r="J12" s="98">
        <v>20</v>
      </c>
      <c r="K12" s="110"/>
      <c r="L12" s="98">
        <v>20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36"/>
    </row>
    <row r="13" spans="1:32" ht="23.25" customHeight="1">
      <c r="A13" s="15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98">
        <v>200</v>
      </c>
      <c r="I13" s="108"/>
      <c r="J13" s="108"/>
      <c r="K13" s="110"/>
      <c r="L13" s="98">
        <v>20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36"/>
    </row>
    <row r="14" spans="1:32" ht="23.25" customHeight="1">
      <c r="A14" s="15" t="s">
        <v>238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/>
      <c r="H14" s="98">
        <v>2000</v>
      </c>
      <c r="I14" s="108"/>
      <c r="J14" s="108"/>
      <c r="K14" s="110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6"/>
    </row>
    <row r="15" spans="1:32" ht="24" customHeight="1">
      <c r="A15" s="44" t="s">
        <v>239</v>
      </c>
      <c r="B15" s="3"/>
      <c r="C15" s="2" t="s">
        <v>4</v>
      </c>
      <c r="D15" s="2" t="s">
        <v>10</v>
      </c>
      <c r="E15" s="2"/>
      <c r="F15" s="2"/>
      <c r="G15" s="98">
        <v>1000</v>
      </c>
      <c r="H15" s="108"/>
      <c r="I15" s="108"/>
      <c r="J15" s="108"/>
      <c r="K15" s="110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36"/>
    </row>
    <row r="16" spans="1:32" ht="24" customHeight="1">
      <c r="A16" s="44" t="s">
        <v>252</v>
      </c>
      <c r="B16" s="3"/>
      <c r="C16" s="2" t="s">
        <v>4</v>
      </c>
      <c r="D16" s="2" t="s">
        <v>10</v>
      </c>
      <c r="E16" s="2"/>
      <c r="F16" s="2"/>
      <c r="G16" s="98">
        <v>49000</v>
      </c>
      <c r="H16" s="98">
        <v>3000</v>
      </c>
      <c r="I16" s="108"/>
      <c r="J16" s="108"/>
      <c r="K16" s="98">
        <v>6000</v>
      </c>
      <c r="L16" s="108"/>
      <c r="M16" s="98">
        <v>2000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36"/>
    </row>
    <row r="17" spans="1:32" ht="24" customHeight="1">
      <c r="A17" s="15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36"/>
    </row>
    <row r="18" spans="1:32" ht="24" customHeight="1">
      <c r="A18" s="15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8"/>
      <c r="I18" s="108"/>
      <c r="J18" s="108"/>
      <c r="K18" s="110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14"/>
      <c r="AE18" s="108"/>
      <c r="AF18" s="36"/>
    </row>
    <row r="19" spans="1:32" ht="23.25" customHeight="1">
      <c r="A19" s="15" t="s">
        <v>240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8"/>
      <c r="I19" s="108"/>
      <c r="J19" s="108"/>
      <c r="K19" s="110"/>
      <c r="L19" s="108"/>
      <c r="M19" s="108"/>
      <c r="N19" s="108"/>
      <c r="O19" s="108"/>
      <c r="P19" s="108"/>
      <c r="Q19" s="98">
        <v>20</v>
      </c>
      <c r="R19" s="108"/>
      <c r="S19" s="98">
        <v>25</v>
      </c>
      <c r="T19" s="98">
        <v>350</v>
      </c>
      <c r="U19" s="113">
        <v>1100</v>
      </c>
      <c r="V19" s="98">
        <v>1200</v>
      </c>
      <c r="W19" s="98">
        <v>300</v>
      </c>
      <c r="X19" s="98">
        <v>60</v>
      </c>
      <c r="Y19" s="108"/>
      <c r="Z19" s="98">
        <v>45</v>
      </c>
      <c r="AA19" s="108"/>
      <c r="AB19" s="98">
        <v>1190</v>
      </c>
      <c r="AC19" s="108"/>
      <c r="AD19" s="98">
        <v>130</v>
      </c>
      <c r="AE19" s="108"/>
      <c r="AF19" s="36"/>
    </row>
    <row r="20" spans="1:32" ht="23.25" customHeight="1">
      <c r="A20" s="15" t="s">
        <v>241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8"/>
      <c r="I20" s="108"/>
      <c r="J20" s="108"/>
      <c r="K20" s="110"/>
      <c r="L20" s="98">
        <v>320</v>
      </c>
      <c r="M20" s="108"/>
      <c r="N20" s="108"/>
      <c r="O20" s="108"/>
      <c r="P20" s="111"/>
      <c r="Q20" s="98">
        <v>20</v>
      </c>
      <c r="R20" s="108"/>
      <c r="S20" s="98">
        <v>25</v>
      </c>
      <c r="T20" s="98">
        <v>350</v>
      </c>
      <c r="U20" s="113">
        <v>1100</v>
      </c>
      <c r="V20" s="98">
        <v>1200</v>
      </c>
      <c r="W20" s="98">
        <v>300</v>
      </c>
      <c r="X20" s="98">
        <v>60</v>
      </c>
      <c r="Y20" s="108"/>
      <c r="Z20" s="108"/>
      <c r="AA20" s="108"/>
      <c r="AB20" s="98">
        <v>1100</v>
      </c>
      <c r="AC20" s="108"/>
      <c r="AD20" s="98">
        <v>130</v>
      </c>
      <c r="AE20" s="108"/>
      <c r="AF20" s="36"/>
    </row>
    <row r="21" spans="1:32" ht="24" customHeight="1">
      <c r="A21" s="15" t="s">
        <v>242</v>
      </c>
      <c r="B21" s="17"/>
      <c r="C21" s="2"/>
      <c r="D21" s="2"/>
      <c r="E21" s="2"/>
      <c r="F21" s="2"/>
      <c r="G21" s="108"/>
      <c r="H21" s="108"/>
      <c r="I21" s="108"/>
      <c r="J21" s="108"/>
      <c r="K21" s="110"/>
      <c r="L21" s="108"/>
      <c r="M21" s="108"/>
      <c r="N21" s="108"/>
      <c r="O21" s="108"/>
      <c r="P21" s="108"/>
      <c r="Q21" s="98">
        <v>40</v>
      </c>
      <c r="R21" s="108"/>
      <c r="S21" s="108"/>
      <c r="T21" s="98">
        <v>200</v>
      </c>
      <c r="U21" s="113">
        <v>700</v>
      </c>
      <c r="V21" s="98">
        <v>700</v>
      </c>
      <c r="W21" s="108"/>
      <c r="X21" s="98">
        <v>40</v>
      </c>
      <c r="Y21" s="108"/>
      <c r="Z21" s="98">
        <v>20</v>
      </c>
      <c r="AA21" s="108"/>
      <c r="AB21" s="98">
        <v>500</v>
      </c>
      <c r="AC21" s="108"/>
      <c r="AD21" s="98">
        <v>100</v>
      </c>
      <c r="AE21" s="108"/>
      <c r="AF21" s="36"/>
    </row>
    <row r="22" spans="1:32" ht="23.25" customHeight="1">
      <c r="A22" s="15" t="s">
        <v>243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8"/>
      <c r="I22" s="108"/>
      <c r="J22" s="108"/>
      <c r="K22" s="110"/>
      <c r="L22" s="108"/>
      <c r="M22" s="108"/>
      <c r="N22" s="108"/>
      <c r="O22" s="108"/>
      <c r="P22" s="108"/>
      <c r="Q22" s="98">
        <v>10</v>
      </c>
      <c r="R22" s="108"/>
      <c r="S22" s="108"/>
      <c r="T22" s="98">
        <v>100</v>
      </c>
      <c r="U22" s="113">
        <v>200</v>
      </c>
      <c r="V22" s="98">
        <v>200</v>
      </c>
      <c r="W22" s="108"/>
      <c r="X22" s="98">
        <v>20</v>
      </c>
      <c r="Y22" s="108"/>
      <c r="Z22" s="98">
        <v>20</v>
      </c>
      <c r="AA22" s="108"/>
      <c r="AB22" s="108"/>
      <c r="AC22" s="108"/>
      <c r="AD22" s="98">
        <v>80</v>
      </c>
      <c r="AE22" s="108"/>
      <c r="AF22" s="36"/>
    </row>
    <row r="23" spans="1:32" ht="24" customHeight="1">
      <c r="A23" s="15" t="s">
        <v>244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8"/>
      <c r="I23" s="108"/>
      <c r="J23" s="108"/>
      <c r="K23" s="110"/>
      <c r="L23" s="98">
        <v>160</v>
      </c>
      <c r="M23" s="108"/>
      <c r="N23" s="108"/>
      <c r="O23" s="108"/>
      <c r="P23" s="108"/>
      <c r="Q23" s="98">
        <v>10</v>
      </c>
      <c r="R23" s="108"/>
      <c r="S23" s="108"/>
      <c r="T23" s="98">
        <v>100</v>
      </c>
      <c r="U23" s="113">
        <v>200</v>
      </c>
      <c r="V23" s="98">
        <v>200</v>
      </c>
      <c r="W23" s="108"/>
      <c r="X23" s="98">
        <v>20</v>
      </c>
      <c r="Y23" s="108"/>
      <c r="Z23" s="98">
        <v>15</v>
      </c>
      <c r="AA23" s="108"/>
      <c r="AB23" s="98">
        <v>300</v>
      </c>
      <c r="AC23" s="108"/>
      <c r="AD23" s="98">
        <v>80</v>
      </c>
      <c r="AE23" s="108"/>
      <c r="AF23" s="36"/>
    </row>
    <row r="24" spans="1:32" ht="24" customHeight="1">
      <c r="A24" s="45" t="s">
        <v>253</v>
      </c>
      <c r="B24" s="3"/>
      <c r="C24" s="2" t="s">
        <v>7</v>
      </c>
      <c r="D24" s="2" t="s">
        <v>10</v>
      </c>
      <c r="E24" s="2"/>
      <c r="F24" s="2"/>
      <c r="G24" s="108"/>
      <c r="H24" s="108"/>
      <c r="I24" s="108"/>
      <c r="J24" s="108"/>
      <c r="K24" s="110"/>
      <c r="L24" s="108"/>
      <c r="M24" s="108"/>
      <c r="N24" s="108"/>
      <c r="O24" s="108"/>
      <c r="P24" s="108"/>
      <c r="Q24" s="108"/>
      <c r="R24" s="98">
        <v>60000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36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6"/>
      <c r="H25" s="36"/>
      <c r="I25" s="9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5:30" ht="18.75" customHeight="1" hidden="1">
      <c r="E26" s="5"/>
      <c r="F26" s="5"/>
      <c r="G26" s="48"/>
      <c r="I26" s="56"/>
      <c r="L26" s="56"/>
      <c r="P26" s="56"/>
      <c r="S26" s="56"/>
      <c r="V26" s="56"/>
      <c r="X26" s="56"/>
      <c r="Y26" s="56"/>
      <c r="AD26" s="56"/>
    </row>
    <row r="27" spans="1:32" ht="25.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106">
        <f>SUM(G3:G26)</f>
        <v>50000</v>
      </c>
      <c r="H27" s="51">
        <f>SUM(H3:H26)</f>
        <v>21200</v>
      </c>
      <c r="I27" s="51">
        <f>SUM(I3:I26)</f>
        <v>26</v>
      </c>
      <c r="J27" s="51">
        <f>SUM(J3:J26)</f>
        <v>280</v>
      </c>
      <c r="K27" s="106">
        <f>SUM(K16:K26)</f>
        <v>6000</v>
      </c>
      <c r="L27" s="51">
        <f>SUM(L3:L26)</f>
        <v>1230</v>
      </c>
      <c r="M27" s="51">
        <f>SUM(M3:M26)</f>
        <v>21860</v>
      </c>
      <c r="N27" s="51"/>
      <c r="O27" s="51">
        <f>SUM(O3:O26)</f>
        <v>21</v>
      </c>
      <c r="P27" s="51">
        <f>SUM(P3:P26)</f>
        <v>18800</v>
      </c>
      <c r="Q27" s="51">
        <f>SUM(Q3:Q26)</f>
        <v>100</v>
      </c>
      <c r="R27" s="51">
        <f aca="true" t="shared" si="0" ref="R27:X27">SUM(R3:R26)</f>
        <v>60000</v>
      </c>
      <c r="S27" s="51">
        <f t="shared" si="0"/>
        <v>50</v>
      </c>
      <c r="T27" s="51">
        <f t="shared" si="0"/>
        <v>1100</v>
      </c>
      <c r="U27" s="51">
        <f t="shared" si="0"/>
        <v>3300</v>
      </c>
      <c r="V27" s="51">
        <f t="shared" si="0"/>
        <v>3500</v>
      </c>
      <c r="W27" s="51">
        <f t="shared" si="0"/>
        <v>600</v>
      </c>
      <c r="X27" s="51">
        <f t="shared" si="0"/>
        <v>200</v>
      </c>
      <c r="Y27" s="51"/>
      <c r="Z27" s="51">
        <f>SUM(Z3:Z26)</f>
        <v>100</v>
      </c>
      <c r="AA27" s="51"/>
      <c r="AB27" s="51">
        <f>SUM(AB3:AB26)</f>
        <v>3090</v>
      </c>
      <c r="AC27" s="51"/>
      <c r="AD27" s="51">
        <f>SUM(AD5:AD26)</f>
        <v>520</v>
      </c>
      <c r="AE27" s="51"/>
      <c r="AF27" s="8"/>
    </row>
    <row r="28" spans="1:32" ht="26.25" customHeight="1">
      <c r="A28" s="101" t="s">
        <v>231</v>
      </c>
      <c r="B28" s="101"/>
      <c r="C28" s="101"/>
      <c r="D28" s="101"/>
      <c r="E28" s="101"/>
      <c r="F28" s="101"/>
      <c r="G28" s="102">
        <v>1650</v>
      </c>
      <c r="H28" s="101">
        <v>3307</v>
      </c>
      <c r="I28" s="101">
        <v>241</v>
      </c>
      <c r="J28" s="103">
        <v>2590</v>
      </c>
      <c r="K28" s="102">
        <v>1001</v>
      </c>
      <c r="L28" s="102">
        <v>4121</v>
      </c>
      <c r="M28" s="101">
        <v>5809</v>
      </c>
      <c r="N28" s="101"/>
      <c r="O28" s="101">
        <v>350</v>
      </c>
      <c r="P28" s="101">
        <v>1749</v>
      </c>
      <c r="Q28" s="101">
        <v>470</v>
      </c>
      <c r="R28" s="101">
        <v>93</v>
      </c>
      <c r="S28" s="102">
        <v>230</v>
      </c>
      <c r="T28" s="101">
        <v>2640</v>
      </c>
      <c r="U28" s="102">
        <v>7400</v>
      </c>
      <c r="V28" s="102">
        <v>7900</v>
      </c>
      <c r="W28" s="101">
        <v>1656</v>
      </c>
      <c r="X28" s="101">
        <v>858</v>
      </c>
      <c r="Y28" s="101"/>
      <c r="Z28" s="102">
        <v>840</v>
      </c>
      <c r="AA28" s="101"/>
      <c r="AB28" s="102">
        <v>736</v>
      </c>
      <c r="AC28" s="101"/>
      <c r="AD28" s="107">
        <v>401</v>
      </c>
      <c r="AE28" s="102"/>
      <c r="AF28" s="104">
        <f>SUM(G28:AE28)</f>
        <v>44042</v>
      </c>
    </row>
    <row r="29" spans="9:12" ht="12.75">
      <c r="I29" s="56"/>
      <c r="L29" s="56"/>
    </row>
    <row r="30" ht="12.75">
      <c r="I30" s="56"/>
    </row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1" t="s">
        <v>171</v>
      </c>
      <c r="H33" s="142"/>
      <c r="I33" s="31" t="s">
        <v>172</v>
      </c>
      <c r="J33" s="31" t="s">
        <v>172</v>
      </c>
      <c r="K33" s="145" t="s">
        <v>173</v>
      </c>
      <c r="L33" s="146"/>
      <c r="M33" s="147"/>
    </row>
    <row r="34" spans="7:37" ht="12.75">
      <c r="G34" s="143"/>
      <c r="H34" s="144"/>
      <c r="I34" s="37" t="s">
        <v>174</v>
      </c>
      <c r="J34" s="37" t="s">
        <v>175</v>
      </c>
      <c r="K34" s="25" t="s">
        <v>176</v>
      </c>
      <c r="L34" s="32" t="s">
        <v>177</v>
      </c>
      <c r="M34" s="148" t="s">
        <v>178</v>
      </c>
      <c r="N34" s="149"/>
      <c r="AC34" s="151" t="s">
        <v>197</v>
      </c>
      <c r="AD34" s="151"/>
      <c r="AE34" s="151" t="s">
        <v>198</v>
      </c>
      <c r="AF34" s="151"/>
      <c r="AG34" s="54" t="s">
        <v>59</v>
      </c>
      <c r="AH34" s="57"/>
      <c r="AI34" s="57"/>
      <c r="AJ34" s="57"/>
      <c r="AK34" s="155" t="s">
        <v>206</v>
      </c>
    </row>
    <row r="35" spans="7:37" ht="12.75">
      <c r="G35" s="140" t="s">
        <v>179</v>
      </c>
      <c r="H35" s="140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50" t="s">
        <v>180</v>
      </c>
      <c r="P35" s="140"/>
      <c r="Q35" s="140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5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56"/>
    </row>
    <row r="36" spans="7:37" ht="12.75">
      <c r="G36" s="140" t="s">
        <v>8</v>
      </c>
      <c r="H36" s="140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50"/>
      <c r="P36" s="140" t="s">
        <v>179</v>
      </c>
      <c r="Q36" s="140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5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40" t="s">
        <v>188</v>
      </c>
      <c r="H37" s="140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50"/>
      <c r="P37" s="140" t="s">
        <v>8</v>
      </c>
      <c r="Q37" s="140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5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40" t="s">
        <v>17</v>
      </c>
      <c r="H38" s="140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50"/>
      <c r="P38" s="140" t="s">
        <v>188</v>
      </c>
      <c r="Q38" s="140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5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36" t="s">
        <v>59</v>
      </c>
      <c r="H39" s="136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50"/>
      <c r="P39" s="140" t="s">
        <v>17</v>
      </c>
      <c r="Q39" s="140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5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37" t="s">
        <v>194</v>
      </c>
      <c r="H40" s="137"/>
      <c r="I40" s="137"/>
      <c r="J40" s="137"/>
      <c r="K40" s="137"/>
      <c r="L40" s="137"/>
      <c r="M40" s="39">
        <f>SUM(M35:M38)</f>
        <v>500.00000000000006</v>
      </c>
      <c r="N40" s="39"/>
      <c r="O40" s="40" t="s">
        <v>59</v>
      </c>
      <c r="P40" s="138"/>
      <c r="Q40" s="139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5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52" t="s">
        <v>203</v>
      </c>
      <c r="AD41" s="153"/>
      <c r="AE41" s="153"/>
      <c r="AF41" s="153"/>
      <c r="AG41" s="154"/>
      <c r="AK41" s="3">
        <f>SUM(AK36:AK39)</f>
        <v>8000</v>
      </c>
    </row>
    <row r="43" spans="15:26" ht="12.75">
      <c r="O43" s="150" t="s">
        <v>180</v>
      </c>
      <c r="P43" s="140"/>
      <c r="Q43" s="140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5" t="s">
        <v>191</v>
      </c>
    </row>
    <row r="44" spans="15:26" ht="12.75">
      <c r="O44" s="150"/>
      <c r="P44" s="140" t="s">
        <v>179</v>
      </c>
      <c r="Q44" s="140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5"/>
    </row>
    <row r="45" spans="15:26" ht="12.75">
      <c r="O45" s="150"/>
      <c r="P45" s="140" t="s">
        <v>8</v>
      </c>
      <c r="Q45" s="140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5"/>
    </row>
    <row r="46" spans="15:26" ht="12.75">
      <c r="O46" s="150"/>
      <c r="P46" s="140" t="s">
        <v>188</v>
      </c>
      <c r="Q46" s="140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5"/>
    </row>
    <row r="47" spans="15:26" ht="12.75">
      <c r="O47" s="150"/>
      <c r="P47" s="140" t="s">
        <v>17</v>
      </c>
      <c r="Q47" s="140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5"/>
    </row>
    <row r="48" spans="15:26" ht="12.75">
      <c r="O48" s="40" t="s">
        <v>59</v>
      </c>
      <c r="P48" s="138"/>
      <c r="Q48" s="139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5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 t="e">
        <f>skut_zaryb!#REF!</f>
        <v>#REF!</v>
      </c>
      <c r="J3" s="36">
        <f>skut_zaryb!J3</f>
        <v>0</v>
      </c>
      <c r="K3" s="36">
        <f>skut_zaryb!K3</f>
        <v>0</v>
      </c>
      <c r="L3" s="36">
        <f>skut_zaryb!L3</f>
        <v>200</v>
      </c>
      <c r="M3" s="36">
        <v>0</v>
      </c>
      <c r="N3" s="36">
        <f>skut_zaryb!N3</f>
        <v>0</v>
      </c>
      <c r="O3" s="36">
        <f>skut_zaryb!O3</f>
        <v>11</v>
      </c>
      <c r="P3" s="36">
        <f>skut_zaryb!P3</f>
        <v>5000</v>
      </c>
      <c r="Q3" s="36">
        <f>skut_zaryb!Q3</f>
        <v>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0</v>
      </c>
      <c r="AC3" s="36">
        <f>skut_zaryb!AC3</f>
        <v>0</v>
      </c>
      <c r="AD3" s="36">
        <f>skut_zaryb!AD3</f>
        <v>0</v>
      </c>
      <c r="AE3" s="36">
        <f>skut_zaryb!AE3</f>
        <v>0</v>
      </c>
      <c r="AF3" s="36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skut_zaryb!I3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3000</v>
      </c>
      <c r="N4" s="36">
        <f>skut_zaryb!N4</f>
        <v>0</v>
      </c>
      <c r="O4" s="36">
        <f>skut_zaryb!O4</f>
        <v>0</v>
      </c>
      <c r="P4" s="36">
        <f>skut_zaryb!P4</f>
        <v>3000</v>
      </c>
      <c r="Q4" s="36">
        <f>skut_zaryb!Q4</f>
        <v>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skut_zaryb!AF4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0</v>
      </c>
      <c r="J5" s="36">
        <f>skut_zaryb!J5</f>
        <v>0</v>
      </c>
      <c r="K5" s="36">
        <f>skut_zaryb!K5</f>
        <v>0</v>
      </c>
      <c r="L5" s="36">
        <f>skut_zaryb!L5</f>
        <v>180</v>
      </c>
      <c r="M5" s="36">
        <f>skut_zaryb!M5</f>
        <v>13860</v>
      </c>
      <c r="N5" s="36">
        <f>skut_zaryb!N5</f>
        <v>0</v>
      </c>
      <c r="O5" s="36">
        <f>skut_zaryb!O5</f>
        <v>10</v>
      </c>
      <c r="P5" s="36">
        <f>skut_zaryb!P5</f>
        <v>10800</v>
      </c>
      <c r="Q5" s="36">
        <f>skut_zaryb!Q5</f>
        <v>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5000</v>
      </c>
      <c r="I6" s="36">
        <f>skut_zaryb!I6</f>
        <v>26</v>
      </c>
      <c r="J6" s="36">
        <f>skut_zaryb!J6</f>
        <v>80</v>
      </c>
      <c r="K6" s="36">
        <f>skut_zaryb!K6</f>
        <v>0</v>
      </c>
      <c r="L6" s="36">
        <f>skut_zaryb!L6</f>
        <v>100</v>
      </c>
      <c r="M6" s="36">
        <f>skut_zaryb!M6</f>
        <v>0</v>
      </c>
      <c r="N6" s="36">
        <f>skut_zaryb!N6</f>
        <v>0</v>
      </c>
      <c r="O6" s="36">
        <f>skut_zaryb!O6</f>
        <v>0</v>
      </c>
      <c r="P6" s="36">
        <f>skut_zaryb!P6</f>
        <v>0</v>
      </c>
      <c r="Q6" s="36">
        <f>skut_zaryb!Q6</f>
        <v>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0</v>
      </c>
      <c r="AC6" s="36">
        <f>skut_zaryb!AC6</f>
        <v>0</v>
      </c>
      <c r="AD6" s="36">
        <f>skut_zaryb!AD6</f>
        <v>0</v>
      </c>
      <c r="AE6" s="36">
        <f>skut_zaryb!AE6</f>
        <v>0</v>
      </c>
      <c r="AF6" s="36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2000</v>
      </c>
      <c r="I7" s="36">
        <f>skut_zaryb!I7</f>
        <v>0</v>
      </c>
      <c r="J7" s="36">
        <f>skut_zaryb!J7</f>
        <v>50</v>
      </c>
      <c r="K7" s="36">
        <f>skut_zaryb!K7</f>
        <v>0</v>
      </c>
      <c r="L7" s="36">
        <f>skut_zaryb!L7</f>
        <v>50</v>
      </c>
      <c r="M7" s="36">
        <f>skut_zaryb!M7</f>
        <v>0</v>
      </c>
      <c r="N7" s="36">
        <f>skut_zaryb!N7</f>
        <v>0</v>
      </c>
      <c r="O7" s="36">
        <f>skut_zaryb!O7</f>
        <v>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500</v>
      </c>
      <c r="I8" s="36">
        <f>skut_zaryb!I8</f>
        <v>0</v>
      </c>
      <c r="J8" s="36">
        <f>skut_zaryb!J8</f>
        <v>20</v>
      </c>
      <c r="K8" s="36">
        <f>skut_zaryb!K8</f>
        <v>0</v>
      </c>
      <c r="L8" s="36">
        <f>skut_zaryb!L8</f>
        <v>40</v>
      </c>
      <c r="M8" s="36">
        <f>skut_zaryb!M8</f>
        <v>0</v>
      </c>
      <c r="N8" s="36">
        <f>skut_zaryb!N8</f>
        <v>0</v>
      </c>
      <c r="O8" s="36">
        <f>skut_zaryb!O8</f>
        <v>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500</v>
      </c>
      <c r="I9" s="36">
        <f>skut_zaryb!I9</f>
        <v>0</v>
      </c>
      <c r="J9" s="36">
        <f>skut_zaryb!J9</f>
        <v>0</v>
      </c>
      <c r="K9" s="36">
        <f>skut_zaryb!K9</f>
        <v>0</v>
      </c>
      <c r="L9" s="36">
        <f>skut_zaryb!L9</f>
        <v>20</v>
      </c>
      <c r="M9" s="36">
        <f>skut_zaryb!M9</f>
        <v>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1000</v>
      </c>
      <c r="I10" s="36">
        <f>skut_zaryb!I10</f>
        <v>0</v>
      </c>
      <c r="J10" s="36">
        <f>skut_zaryb!J10</f>
        <v>30</v>
      </c>
      <c r="K10" s="36">
        <f>skut_zaryb!K10</f>
        <v>0</v>
      </c>
      <c r="L10" s="36">
        <f>skut_zaryb!L10</f>
        <v>30</v>
      </c>
      <c r="M10" s="36">
        <f>skut_zaryb!M10</f>
        <v>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5000</v>
      </c>
      <c r="I11" s="36">
        <f>skut_zaryb!I11</f>
        <v>0</v>
      </c>
      <c r="J11" s="36">
        <f>skut_zaryb!J11</f>
        <v>80</v>
      </c>
      <c r="K11" s="36">
        <f>skut_zaryb!K11</f>
        <v>0</v>
      </c>
      <c r="L11" s="36">
        <f>skut_zaryb!L11</f>
        <v>90</v>
      </c>
      <c r="M11" s="36">
        <f>skut_zaryb!M11</f>
        <v>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2000</v>
      </c>
      <c r="I12" s="36">
        <f>skut_zaryb!I12</f>
        <v>0</v>
      </c>
      <c r="J12" s="36">
        <f>skut_zaryb!J12</f>
        <v>20</v>
      </c>
      <c r="K12" s="36">
        <f>skut_zaryb!K12</f>
        <v>0</v>
      </c>
      <c r="L12" s="36">
        <f>skut_zaryb!L12</f>
        <v>20</v>
      </c>
      <c r="M12" s="36">
        <f>skut_zaryb!M12</f>
        <v>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200</v>
      </c>
      <c r="I13" s="36">
        <f>skut_zaryb!I13</f>
        <v>0</v>
      </c>
      <c r="J13" s="36">
        <f>skut_zaryb!J13</f>
        <v>0</v>
      </c>
      <c r="K13" s="36">
        <f>skut_zaryb!K13</f>
        <v>0</v>
      </c>
      <c r="L13" s="36">
        <f>skut_zaryb!L13</f>
        <v>20</v>
      </c>
      <c r="M13" s="36">
        <f>skut_zaryb!M13</f>
        <v>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2000</v>
      </c>
      <c r="I14" s="36">
        <f>skut_zaryb!I14</f>
        <v>0</v>
      </c>
      <c r="J14" s="36">
        <f>skut_zaryb!J14</f>
        <v>0</v>
      </c>
      <c r="K14" s="36">
        <f>skut_zaryb!K14</f>
        <v>0</v>
      </c>
      <c r="L14" s="36">
        <f>skut_zaryb!L14</f>
        <v>0</v>
      </c>
      <c r="M14" s="36">
        <f>skut_zaryb!M14</f>
        <v>0</v>
      </c>
      <c r="N14" s="36">
        <f>skut_zaryb!N14</f>
        <v>0</v>
      </c>
      <c r="O14" s="36">
        <f>skut_zaryb!O14</f>
        <v>0</v>
      </c>
      <c r="P14" s="36"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skut_zaryb!AF14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1000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skut_zaryb!AF15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49000</v>
      </c>
      <c r="H16" s="36">
        <f>skut_zaryb!H16</f>
        <v>3000</v>
      </c>
      <c r="I16" s="36">
        <f>skut_zaryb!I16</f>
        <v>0</v>
      </c>
      <c r="J16" s="36">
        <f>skut_zaryb!J16</f>
        <v>0</v>
      </c>
      <c r="K16" s="36">
        <f>skut_zaryb!K16</f>
        <v>6000</v>
      </c>
      <c r="L16" s="36">
        <f>skut_zaryb!L16</f>
        <v>0</v>
      </c>
      <c r="M16" s="36">
        <f>skut_zaryb!M16</f>
        <v>2000</v>
      </c>
      <c r="N16" s="36">
        <f>skut_zaryb!N16</f>
        <v>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20</v>
      </c>
      <c r="R19" s="36">
        <f>skut_zaryb!R19</f>
        <v>0</v>
      </c>
      <c r="S19" s="36">
        <f>skut_zaryb!S19</f>
        <v>25</v>
      </c>
      <c r="T19" s="36">
        <f>skut_zaryb!T19</f>
        <v>350</v>
      </c>
      <c r="U19" s="36">
        <f>skut_zaryb!U19</f>
        <v>1100</v>
      </c>
      <c r="V19" s="36">
        <f>skut_zaryb!V19</f>
        <v>1200</v>
      </c>
      <c r="W19" s="36">
        <f>skut_zaryb!W19</f>
        <v>300</v>
      </c>
      <c r="X19" s="36">
        <f>skut_zaryb!X19</f>
        <v>60</v>
      </c>
      <c r="Y19" s="36">
        <f>skut_zaryb!Y19</f>
        <v>0</v>
      </c>
      <c r="Z19" s="36">
        <f>skut_zaryb!Z19</f>
        <v>45</v>
      </c>
      <c r="AA19" s="36">
        <f>skut_zaryb!AA19</f>
        <v>0</v>
      </c>
      <c r="AB19" s="36">
        <f>skut_zaryb!AB19</f>
        <v>1190</v>
      </c>
      <c r="AC19" s="36">
        <f>skut_zaryb!AC19</f>
        <v>0</v>
      </c>
      <c r="AD19" s="36">
        <f>skut_zaryb!AD19</f>
        <v>130</v>
      </c>
      <c r="AE19" s="36">
        <f>skut_zaryb!AE19</f>
        <v>0</v>
      </c>
      <c r="AF19" s="36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320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v>0</v>
      </c>
      <c r="Q20" s="36">
        <f>skut_zaryb!Q20</f>
        <v>20</v>
      </c>
      <c r="R20" s="36">
        <f>skut_zaryb!R20</f>
        <v>0</v>
      </c>
      <c r="S20" s="36">
        <f>skut_zaryb!S20</f>
        <v>25</v>
      </c>
      <c r="T20" s="36">
        <f>skut_zaryb!T20</f>
        <v>350</v>
      </c>
      <c r="U20" s="36">
        <f>skut_zaryb!U20</f>
        <v>1100</v>
      </c>
      <c r="V20" s="36">
        <f>skut_zaryb!V20</f>
        <v>1200</v>
      </c>
      <c r="W20" s="36">
        <f>skut_zaryb!W20</f>
        <v>300</v>
      </c>
      <c r="X20" s="36">
        <f>skut_zaryb!X20</f>
        <v>60</v>
      </c>
      <c r="Y20" s="36">
        <f>skut_zaryb!Y20</f>
        <v>0</v>
      </c>
      <c r="Z20" s="36">
        <f>skut_zaryb!Z20</f>
        <v>0</v>
      </c>
      <c r="AA20" s="36">
        <f>skut_zaryb!AA20</f>
        <v>0</v>
      </c>
      <c r="AB20" s="36">
        <f>skut_zaryb!AB20</f>
        <v>1100</v>
      </c>
      <c r="AC20" s="36">
        <f>skut_zaryb!AC20</f>
        <v>0</v>
      </c>
      <c r="AD20" s="36">
        <f>skut_zaryb!AD20</f>
        <v>130</v>
      </c>
      <c r="AE20" s="36">
        <f>skut_zaryb!AE20</f>
        <v>0</v>
      </c>
      <c r="AF20" s="36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40</v>
      </c>
      <c r="R21" s="36">
        <f>skut_zaryb!R21</f>
        <v>0</v>
      </c>
      <c r="S21" s="36">
        <f>skut_zaryb!S21</f>
        <v>0</v>
      </c>
      <c r="T21" s="36">
        <f>skut_zaryb!T21</f>
        <v>200</v>
      </c>
      <c r="U21" s="36">
        <f>skut_zaryb!U21</f>
        <v>700</v>
      </c>
      <c r="V21" s="36">
        <f>skut_zaryb!V21</f>
        <v>700</v>
      </c>
      <c r="W21" s="36">
        <f>skut_zaryb!W21</f>
        <v>0</v>
      </c>
      <c r="X21" s="36">
        <f>skut_zaryb!X21</f>
        <v>40</v>
      </c>
      <c r="Y21" s="36">
        <f>skut_zaryb!Y21</f>
        <v>0</v>
      </c>
      <c r="Z21" s="36">
        <f>skut_zaryb!Z21</f>
        <v>20</v>
      </c>
      <c r="AA21" s="36">
        <f>skut_zaryb!AA21</f>
        <v>0</v>
      </c>
      <c r="AB21" s="36">
        <f>skut_zaryb!AB21</f>
        <v>500</v>
      </c>
      <c r="AC21" s="36">
        <f>skut_zaryb!AC21</f>
        <v>0</v>
      </c>
      <c r="AD21" s="36">
        <f>skut_zaryb!AD21</f>
        <v>100</v>
      </c>
      <c r="AE21" s="36">
        <f>skut_zaryb!AE21</f>
        <v>0</v>
      </c>
      <c r="AF21" s="36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0</v>
      </c>
      <c r="N22" s="36">
        <f>skut_zaryb!N22</f>
        <v>0</v>
      </c>
      <c r="O22" s="36">
        <f>skut_zaryb!O22</f>
        <v>0</v>
      </c>
      <c r="P22" s="36">
        <v>0</v>
      </c>
      <c r="Q22" s="36">
        <f>skut_zaryb!Q22</f>
        <v>10</v>
      </c>
      <c r="R22" s="36">
        <f>skut_zaryb!R22</f>
        <v>0</v>
      </c>
      <c r="S22" s="36">
        <f>skut_zaryb!S22</f>
        <v>0</v>
      </c>
      <c r="T22" s="36">
        <f>skut_zaryb!T22</f>
        <v>100</v>
      </c>
      <c r="U22" s="36">
        <f>skut_zaryb!U22</f>
        <v>200</v>
      </c>
      <c r="V22" s="36">
        <f>skut_zaryb!V22</f>
        <v>200</v>
      </c>
      <c r="W22" s="36">
        <f>skut_zaryb!W22</f>
        <v>0</v>
      </c>
      <c r="X22" s="36">
        <f>skut_zaryb!X22</f>
        <v>20</v>
      </c>
      <c r="Y22" s="36">
        <f>skut_zaryb!Y22</f>
        <v>0</v>
      </c>
      <c r="Z22" s="36">
        <f>skut_zaryb!Z22</f>
        <v>20</v>
      </c>
      <c r="AA22" s="36">
        <f>skut_zaryb!AA22</f>
        <v>0</v>
      </c>
      <c r="AB22" s="36">
        <f>skut_zaryb!AB22</f>
        <v>0</v>
      </c>
      <c r="AC22" s="36">
        <f>skut_zaryb!AC22</f>
        <v>0</v>
      </c>
      <c r="AD22" s="36">
        <f>skut_zaryb!AD22</f>
        <v>80</v>
      </c>
      <c r="AE22" s="36">
        <f>skut_zaryb!AE22</f>
        <v>0</v>
      </c>
      <c r="AF22" s="36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160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v>0</v>
      </c>
      <c r="Q23" s="36">
        <f>skut_zaryb!Q23</f>
        <v>10</v>
      </c>
      <c r="R23" s="36">
        <f>skut_zaryb!R23</f>
        <v>0</v>
      </c>
      <c r="S23" s="36">
        <f>skut_zaryb!S23</f>
        <v>0</v>
      </c>
      <c r="T23" s="36">
        <f>skut_zaryb!T23</f>
        <v>100</v>
      </c>
      <c r="U23" s="36">
        <f>skut_zaryb!U23</f>
        <v>200</v>
      </c>
      <c r="V23" s="36">
        <f>skut_zaryb!V23</f>
        <v>200</v>
      </c>
      <c r="W23" s="36">
        <f>skut_zaryb!W23</f>
        <v>0</v>
      </c>
      <c r="X23" s="36">
        <f>skut_zaryb!X23</f>
        <v>20</v>
      </c>
      <c r="Y23" s="36">
        <f>skut_zaryb!Y23</f>
        <v>0</v>
      </c>
      <c r="Z23" s="36">
        <f>skut_zaryb!Z23</f>
        <v>15</v>
      </c>
      <c r="AA23" s="36">
        <f>skut_zaryb!AA23</f>
        <v>0</v>
      </c>
      <c r="AB23" s="36">
        <f>skut_zaryb!AB23</f>
        <v>300</v>
      </c>
      <c r="AC23" s="36">
        <f>skut_zaryb!AC23</f>
        <v>0</v>
      </c>
      <c r="AD23" s="36">
        <f>skut_zaryb!AD23</f>
        <v>80</v>
      </c>
      <c r="AE23" s="36">
        <f>skut_zaryb!AE23</f>
        <v>0</v>
      </c>
      <c r="AF23" s="36">
        <f>skut_zaryb!AF23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60000</v>
      </c>
      <c r="S24" s="36">
        <f>skut_zaryb!S24</f>
        <v>0</v>
      </c>
      <c r="T24" s="36">
        <f>skut_zaryb!T24</f>
        <v>0</v>
      </c>
      <c r="U24" s="36">
        <f>skut_zaryb!U24</f>
        <v>0</v>
      </c>
      <c r="V24" s="36">
        <f>skut_zaryb!V24</f>
        <v>0</v>
      </c>
      <c r="W24" s="36">
        <f>skut_zaryb!W24</f>
        <v>0</v>
      </c>
      <c r="X24" s="36">
        <f>skut_zaryb!X24</f>
        <v>0</v>
      </c>
      <c r="Y24" s="36">
        <f>skut_zaryb!Y24</f>
        <v>0</v>
      </c>
      <c r="Z24" s="36">
        <f>skut_zaryb!Z24</f>
        <v>0</v>
      </c>
      <c r="AA24" s="36">
        <f>skut_zaryb!AA24</f>
        <v>0</v>
      </c>
      <c r="AB24" s="36">
        <f>skut_zaryb!AB24</f>
        <v>0</v>
      </c>
      <c r="AC24" s="36">
        <f>skut_zaryb!AC24</f>
        <v>0</v>
      </c>
      <c r="AD24" s="36">
        <f>skut_zaryb!AD24</f>
        <v>0</v>
      </c>
      <c r="AE24" s="36">
        <f>skut_zaryb!AE24</f>
        <v>0</v>
      </c>
      <c r="AF24" s="36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0</v>
      </c>
      <c r="T25" s="36">
        <f>skut_zaryb!T25</f>
        <v>0</v>
      </c>
      <c r="U25" s="36">
        <f>skut_zaryb!U25</f>
        <v>0</v>
      </c>
      <c r="V25" s="36">
        <f>skut_zaryb!V25</f>
        <v>0</v>
      </c>
      <c r="W25" s="36">
        <f>skut_zaryb!W25</f>
        <v>0</v>
      </c>
      <c r="X25" s="36">
        <f>skut_zaryb!X25</f>
        <v>0</v>
      </c>
      <c r="Y25" s="36">
        <f>skut_zaryb!Y25</f>
        <v>0</v>
      </c>
      <c r="Z25" s="36">
        <f>skut_zaryb!Z25</f>
        <v>0</v>
      </c>
      <c r="AA25" s="36">
        <f>skut_zaryb!AA25</f>
        <v>0</v>
      </c>
      <c r="AB25" s="36">
        <f>skut_zaryb!AB25</f>
        <v>0</v>
      </c>
      <c r="AC25" s="36">
        <f>skut_zaryb!AC25</f>
        <v>0</v>
      </c>
      <c r="AD25" s="36">
        <f>skut_zaryb!AD25</f>
        <v>0</v>
      </c>
      <c r="AE25" s="36">
        <f>skut_zaryb!AE25</f>
        <v>0</v>
      </c>
      <c r="AF25" s="36">
        <f>skut_zaryb!AF25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50000</v>
      </c>
      <c r="H27" s="8">
        <f>SUM(H3:H26)</f>
        <v>21200</v>
      </c>
      <c r="I27" s="51" t="e">
        <f>SUM(I3:I25)</f>
        <v>#REF!</v>
      </c>
      <c r="J27" s="51">
        <f>SUM(J3:J24)</f>
        <v>280</v>
      </c>
      <c r="K27" s="8">
        <f aca="true" t="shared" si="0" ref="K27:AE27">SUM(K3:K26)</f>
        <v>6000</v>
      </c>
      <c r="L27" s="8">
        <f t="shared" si="0"/>
        <v>1230</v>
      </c>
      <c r="M27" s="8">
        <f t="shared" si="0"/>
        <v>18860</v>
      </c>
      <c r="N27" s="8">
        <f t="shared" si="0"/>
        <v>0</v>
      </c>
      <c r="O27" s="51">
        <f t="shared" si="0"/>
        <v>21</v>
      </c>
      <c r="P27" s="8">
        <f t="shared" si="0"/>
        <v>18800</v>
      </c>
      <c r="Q27" s="8">
        <f t="shared" si="0"/>
        <v>100</v>
      </c>
      <c r="R27" s="51">
        <f t="shared" si="0"/>
        <v>60000</v>
      </c>
      <c r="S27" s="8">
        <f t="shared" si="0"/>
        <v>50</v>
      </c>
      <c r="T27" s="8">
        <f t="shared" si="0"/>
        <v>1100</v>
      </c>
      <c r="U27" s="8">
        <f t="shared" si="0"/>
        <v>3300</v>
      </c>
      <c r="V27" s="8">
        <f t="shared" si="0"/>
        <v>3500</v>
      </c>
      <c r="W27" s="8">
        <f t="shared" si="0"/>
        <v>600</v>
      </c>
      <c r="X27" s="8">
        <f t="shared" si="0"/>
        <v>200</v>
      </c>
      <c r="Y27" s="8">
        <f t="shared" si="0"/>
        <v>0</v>
      </c>
      <c r="Z27" s="8">
        <f t="shared" si="0"/>
        <v>100</v>
      </c>
      <c r="AA27" s="8">
        <f t="shared" si="0"/>
        <v>0</v>
      </c>
      <c r="AB27" s="8">
        <f t="shared" si="0"/>
        <v>3090</v>
      </c>
      <c r="AC27" s="8">
        <f t="shared" si="0"/>
        <v>0</v>
      </c>
      <c r="AD27" s="8">
        <f t="shared" si="0"/>
        <v>520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15000</v>
      </c>
      <c r="H28" s="9">
        <f>H27*2</f>
        <v>42400</v>
      </c>
      <c r="I28" s="9" t="e">
        <f>I27*4</f>
        <v>#REF!</v>
      </c>
      <c r="J28" s="43">
        <f>J27*270</f>
        <v>75600</v>
      </c>
      <c r="K28" s="9">
        <f>K27*5*0.4</f>
        <v>12000</v>
      </c>
      <c r="L28" s="9">
        <f>L27*95</f>
        <v>116850</v>
      </c>
      <c r="M28" s="9">
        <f>M27*40000</f>
        <v>754400000</v>
      </c>
      <c r="N28" s="9">
        <f>N27*500</f>
        <v>0</v>
      </c>
      <c r="O28" s="9">
        <f>O27*0.65*10</f>
        <v>136.5</v>
      </c>
      <c r="P28" s="9">
        <f>P27*300</f>
        <v>5640000</v>
      </c>
      <c r="Q28" s="9">
        <f>Q27*0.2</f>
        <v>20</v>
      </c>
      <c r="R28" s="9">
        <f>R27*80</f>
        <v>4800000</v>
      </c>
      <c r="S28" s="9">
        <f>S27*76</f>
        <v>3800</v>
      </c>
      <c r="T28" s="9">
        <f>T27*65</f>
        <v>71500</v>
      </c>
      <c r="U28" s="9">
        <f>U27*250</f>
        <v>825000</v>
      </c>
      <c r="V28" s="9">
        <f>V27*2.5</f>
        <v>8750</v>
      </c>
      <c r="W28" s="28">
        <f>W27*0.025</f>
        <v>15</v>
      </c>
      <c r="X28" s="9">
        <f>X27*1*15</f>
        <v>3000</v>
      </c>
      <c r="Y28" s="9">
        <f>Y27*0.35*7</f>
        <v>0</v>
      </c>
      <c r="Z28" s="9">
        <f>Z27*150</f>
        <v>15000</v>
      </c>
      <c r="AA28" s="9">
        <f>AA27*45</f>
        <v>0</v>
      </c>
      <c r="AB28" s="9">
        <f>AB27*200</f>
        <v>618000</v>
      </c>
      <c r="AC28" s="9">
        <f>AC27*110</f>
        <v>0</v>
      </c>
      <c r="AD28" s="9">
        <f>AD27*110</f>
        <v>57200</v>
      </c>
      <c r="AE28" s="9">
        <f>AE27*40</f>
        <v>0</v>
      </c>
      <c r="AF28" s="30" t="e">
        <f>SUM(G28:AE28)</f>
        <v>#REF!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2014-09-24T07:41:08Z</cp:lastPrinted>
  <dcterms:created xsi:type="dcterms:W3CDTF">2002-09-09T08:38:30Z</dcterms:created>
  <dcterms:modified xsi:type="dcterms:W3CDTF">2016-12-07T10:31:32Z</dcterms:modified>
  <cp:category/>
  <cp:version/>
  <cp:contentType/>
  <cp:contentStatus/>
</cp:coreProperties>
</file>